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7" r:id="rId6"/>
    <sheet name="Phòng 302-1" sheetId="14" r:id="rId7"/>
    <sheet name="Phòng 302-2" sheetId="15" r:id="rId8"/>
    <sheet name="Phòng 304-1" sheetId="16" r:id="rId9"/>
    <sheet name="Phòng 304-2" sheetId="17" r:id="rId10"/>
    <sheet name="Phòng 307-1" sheetId="18" r:id="rId11"/>
    <sheet name="Phòng 307-2" sheetId="19" r:id="rId12"/>
    <sheet name="Phòng 310-1" sheetId="20" r:id="rId13"/>
    <sheet name="Phòng 310-2" sheetId="21" r:id="rId14"/>
    <sheet name="Phòng 407-1" sheetId="22" r:id="rId15"/>
    <sheet name="Phòng 407-2" sheetId="23" r:id="rId16"/>
    <sheet name="Phòng 301" sheetId="24" r:id="rId17"/>
    <sheet name="Phòng 303" sheetId="25" r:id="rId18"/>
    <sheet name="Phòng 305" sheetId="26" r:id="rId19"/>
  </sheets>
  <externalReferences>
    <externalReference r:id="rId20"/>
  </externalReferences>
  <definedNames>
    <definedName name="_xlnm.Print_Titles" localSheetId="16">'Phòng 301'!$1:$7</definedName>
    <definedName name="_xlnm.Print_Titles" localSheetId="6">'Phòng 302-1'!$1:$7</definedName>
    <definedName name="_xlnm.Print_Titles" localSheetId="7">'Phòng 302-2'!$1:$7</definedName>
    <definedName name="_xlnm.Print_Titles" localSheetId="17">'Phòng 303'!$1:$7</definedName>
    <definedName name="_xlnm.Print_Titles" localSheetId="8">'Phòng 304-1'!$1:$7</definedName>
    <definedName name="_xlnm.Print_Titles" localSheetId="9">'Phòng 304-2'!$1:$7</definedName>
    <definedName name="_xlnm.Print_Titles" localSheetId="18">'Phòng 305'!$1:$7</definedName>
    <definedName name="_xlnm.Print_Titles" localSheetId="10">'Phòng 307-1'!$1:$7</definedName>
    <definedName name="_xlnm.Print_Titles" localSheetId="11">'Phòng 307-2'!$1:$7</definedName>
    <definedName name="_xlnm.Print_Titles" localSheetId="12">'Phòng 310-1'!$1:$7</definedName>
    <definedName name="_xlnm.Print_Titles" localSheetId="13">'Phòng 310-2'!$1:$7</definedName>
    <definedName name="_xlnm.Print_Titles" localSheetId="14">'Phòng 407-1'!$1:$7</definedName>
    <definedName name="_xlnm.Print_Titles" localSheetId="15">'Phòng 407-2'!$1:$7</definedName>
  </definedNames>
  <calcPr calcId="125725" iterate="1" iterateCount="2"/>
</workbook>
</file>

<file path=xl/calcChain.xml><?xml version="1.0" encoding="utf-8"?>
<calcChain xmlns="http://schemas.openxmlformats.org/spreadsheetml/2006/main">
  <c r="B10" i="11"/>
  <c r="B9"/>
  <c r="B92" i="8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7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6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2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E2" i="11"/>
  <c r="C3"/>
  <c r="B4" l="1"/>
  <c r="A9"/>
  <c r="D3"/>
  <c r="A8"/>
  <c r="F2"/>
  <c r="B11"/>
  <c r="A10"/>
  <c r="K10" l="1"/>
  <c r="E10"/>
  <c r="C10"/>
  <c r="D10"/>
  <c r="F10"/>
  <c r="B12"/>
  <c r="A11"/>
  <c r="K8"/>
  <c r="E8"/>
  <c r="C8"/>
  <c r="D8"/>
  <c r="F8"/>
  <c r="F9"/>
  <c r="D9"/>
  <c r="K9"/>
  <c r="C9"/>
  <c r="E9"/>
  <c r="B13" l="1"/>
  <c r="A12"/>
  <c r="F11"/>
  <c r="D11"/>
  <c r="E11"/>
  <c r="C11"/>
  <c r="K11"/>
  <c r="B14" l="1"/>
  <c r="A13"/>
  <c r="K12"/>
  <c r="E12"/>
  <c r="C12"/>
  <c r="F12"/>
  <c r="D12"/>
  <c r="F13" l="1"/>
  <c r="D13"/>
  <c r="K13"/>
  <c r="C13"/>
  <c r="E13"/>
  <c r="B15"/>
  <c r="A14"/>
  <c r="B16" l="1"/>
  <c r="A15"/>
  <c r="K14"/>
  <c r="E14"/>
  <c r="C14"/>
  <c r="D14"/>
  <c r="F14"/>
  <c r="B17" l="1"/>
  <c r="A16"/>
  <c r="F15"/>
  <c r="D15"/>
  <c r="E15"/>
  <c r="K15"/>
  <c r="C15"/>
  <c r="B18" l="1"/>
  <c r="A17"/>
  <c r="K16"/>
  <c r="E16"/>
  <c r="C16"/>
  <c r="F16"/>
  <c r="D16"/>
  <c r="F17" l="1"/>
  <c r="D17"/>
  <c r="K17"/>
  <c r="C17"/>
  <c r="E17"/>
  <c r="B19"/>
  <c r="A18"/>
  <c r="B20" l="1"/>
  <c r="A19"/>
  <c r="K18"/>
  <c r="E18"/>
  <c r="C18"/>
  <c r="D18"/>
  <c r="F18"/>
  <c r="B21" l="1"/>
  <c r="A20"/>
  <c r="F19"/>
  <c r="D19"/>
  <c r="E19"/>
  <c r="C19"/>
  <c r="K19"/>
  <c r="B22" l="1"/>
  <c r="A21"/>
  <c r="K20"/>
  <c r="E20"/>
  <c r="C20"/>
  <c r="F20"/>
  <c r="D20"/>
  <c r="B23" l="1"/>
  <c r="A22"/>
  <c r="F21"/>
  <c r="D21"/>
  <c r="K21"/>
  <c r="C21"/>
  <c r="E21"/>
  <c r="B24" l="1"/>
  <c r="A23"/>
  <c r="K22"/>
  <c r="E22"/>
  <c r="C22"/>
  <c r="D22"/>
  <c r="F22"/>
  <c r="B25" l="1"/>
  <c r="A24"/>
  <c r="F23"/>
  <c r="D23"/>
  <c r="E23"/>
  <c r="K23"/>
  <c r="C23"/>
  <c r="B26" l="1"/>
  <c r="A25"/>
  <c r="K24"/>
  <c r="E24"/>
  <c r="C24"/>
  <c r="F24"/>
  <c r="D24"/>
  <c r="B27" l="1"/>
  <c r="A26"/>
  <c r="F25"/>
  <c r="D25"/>
  <c r="K25"/>
  <c r="C25"/>
  <c r="E25"/>
  <c r="B28" l="1"/>
  <c r="A27"/>
  <c r="K26"/>
  <c r="E26"/>
  <c r="C26"/>
  <c r="D26"/>
  <c r="F26"/>
  <c r="B29" l="1"/>
  <c r="A28"/>
  <c r="F27"/>
  <c r="D27"/>
  <c r="E27"/>
  <c r="C27"/>
  <c r="K27"/>
  <c r="B30" l="1"/>
  <c r="A29"/>
  <c r="K28"/>
  <c r="E28"/>
  <c r="C28"/>
  <c r="F28"/>
  <c r="D28"/>
  <c r="B31" l="1"/>
  <c r="A30"/>
  <c r="F29"/>
  <c r="D29"/>
  <c r="K29"/>
  <c r="C29"/>
  <c r="E29"/>
  <c r="B32" l="1"/>
  <c r="A31"/>
  <c r="K30"/>
  <c r="E30"/>
  <c r="C30"/>
  <c r="D30"/>
  <c r="F30"/>
  <c r="B33" l="1"/>
  <c r="A32"/>
  <c r="F31"/>
  <c r="D31"/>
  <c r="E31"/>
  <c r="K31"/>
  <c r="C31"/>
  <c r="B34" l="1"/>
  <c r="A33"/>
  <c r="K32"/>
  <c r="E32"/>
  <c r="C32"/>
  <c r="F32"/>
  <c r="D32"/>
  <c r="B35" l="1"/>
  <c r="A34"/>
  <c r="F33"/>
  <c r="D33"/>
  <c r="K33"/>
  <c r="C33"/>
  <c r="E33"/>
  <c r="B36" l="1"/>
  <c r="A35"/>
  <c r="K34"/>
  <c r="E34"/>
  <c r="C34"/>
  <c r="D34"/>
  <c r="F34"/>
  <c r="B37" l="1"/>
  <c r="A36"/>
  <c r="F35"/>
  <c r="D35"/>
  <c r="E35"/>
  <c r="C35"/>
  <c r="K35"/>
  <c r="K36" l="1"/>
  <c r="E36"/>
  <c r="C36"/>
  <c r="F36"/>
  <c r="D36"/>
  <c r="B44"/>
  <c r="A37"/>
  <c r="B45" l="1"/>
  <c r="A44"/>
  <c r="F37"/>
  <c r="D37"/>
  <c r="K37"/>
  <c r="C37"/>
  <c r="E37"/>
  <c r="K44" l="1"/>
  <c r="E44"/>
  <c r="C44"/>
  <c r="D44"/>
  <c r="F44"/>
  <c r="B46"/>
  <c r="A45"/>
  <c r="F45" l="1"/>
  <c r="D45"/>
  <c r="E45"/>
  <c r="K45"/>
  <c r="C45"/>
  <c r="B47"/>
  <c r="A46"/>
  <c r="K46" l="1"/>
  <c r="E46"/>
  <c r="C46"/>
  <c r="F46"/>
  <c r="D46"/>
  <c r="B48"/>
  <c r="A47"/>
  <c r="F47" l="1"/>
  <c r="D47"/>
  <c r="K47"/>
  <c r="C47"/>
  <c r="E47"/>
  <c r="B49"/>
  <c r="A48"/>
  <c r="K48" l="1"/>
  <c r="E48"/>
  <c r="C48"/>
  <c r="D48"/>
  <c r="F48"/>
  <c r="B50"/>
  <c r="A49"/>
  <c r="B51" l="1"/>
  <c r="A50"/>
  <c r="F49"/>
  <c r="D49"/>
  <c r="E49"/>
  <c r="C49"/>
  <c r="K49"/>
  <c r="B52" l="1"/>
  <c r="A51"/>
  <c r="K50"/>
  <c r="E50"/>
  <c r="C50"/>
  <c r="F50"/>
  <c r="D50"/>
  <c r="B53" l="1"/>
  <c r="A52"/>
  <c r="F51"/>
  <c r="D51"/>
  <c r="K51"/>
  <c r="C51"/>
  <c r="E51"/>
  <c r="K52" l="1"/>
  <c r="E52"/>
  <c r="C52"/>
  <c r="D52"/>
  <c r="F52"/>
  <c r="B54"/>
  <c r="A53"/>
  <c r="F53" l="1"/>
  <c r="D53"/>
  <c r="E53"/>
  <c r="K53"/>
  <c r="C53"/>
  <c r="B55"/>
  <c r="A54"/>
  <c r="K54" l="1"/>
  <c r="E54"/>
  <c r="C54"/>
  <c r="F54"/>
  <c r="D54"/>
  <c r="B56"/>
  <c r="A55"/>
  <c r="F55" l="1"/>
  <c r="D55"/>
  <c r="K55"/>
  <c r="C55"/>
  <c r="E55"/>
  <c r="B57"/>
  <c r="A56"/>
  <c r="K56" l="1"/>
  <c r="E56"/>
  <c r="C56"/>
  <c r="D56"/>
  <c r="F56"/>
  <c r="B58"/>
  <c r="A57"/>
  <c r="F57" l="1"/>
  <c r="D57"/>
  <c r="E57"/>
  <c r="C57"/>
  <c r="K57"/>
  <c r="B59"/>
  <c r="A58"/>
  <c r="K58" l="1"/>
  <c r="E58"/>
  <c r="C58"/>
  <c r="F58"/>
  <c r="D58"/>
  <c r="B60"/>
  <c r="A59"/>
  <c r="F59" l="1"/>
  <c r="D59"/>
  <c r="K59"/>
  <c r="C59"/>
  <c r="E59"/>
  <c r="B61"/>
  <c r="A60"/>
  <c r="B62" l="1"/>
  <c r="A61"/>
  <c r="K60"/>
  <c r="E60"/>
  <c r="C60"/>
  <c r="D60"/>
  <c r="F60"/>
  <c r="F61" l="1"/>
  <c r="D61"/>
  <c r="E61"/>
  <c r="K61"/>
  <c r="C61"/>
  <c r="B63"/>
  <c r="A62"/>
  <c r="B64" l="1"/>
  <c r="A63"/>
  <c r="K62"/>
  <c r="E62"/>
  <c r="C62"/>
  <c r="F62"/>
  <c r="D62"/>
  <c r="B65" l="1"/>
  <c r="A64"/>
  <c r="F63"/>
  <c r="D63"/>
  <c r="K63"/>
  <c r="C63"/>
  <c r="E63"/>
  <c r="B66" l="1"/>
  <c r="A65"/>
  <c r="K64"/>
  <c r="E64"/>
  <c r="C64"/>
  <c r="D64"/>
  <c r="F64"/>
  <c r="B67" l="1"/>
  <c r="A66"/>
  <c r="F65"/>
  <c r="D65"/>
  <c r="E65"/>
  <c r="C65"/>
  <c r="K65"/>
  <c r="B68" l="1"/>
  <c r="A67"/>
  <c r="K66"/>
  <c r="E66"/>
  <c r="C66"/>
  <c r="F66"/>
  <c r="D66"/>
  <c r="B69" l="1"/>
  <c r="A68"/>
  <c r="F67"/>
  <c r="D67"/>
  <c r="K67"/>
  <c r="C67"/>
  <c r="E67"/>
  <c r="K68" l="1"/>
  <c r="E68"/>
  <c r="C68"/>
  <c r="D68"/>
  <c r="F68"/>
  <c r="B70"/>
  <c r="A69"/>
  <c r="F69" l="1"/>
  <c r="D69"/>
  <c r="E69"/>
  <c r="K69"/>
  <c r="C69"/>
  <c r="B71"/>
  <c r="A70"/>
  <c r="K70" l="1"/>
  <c r="E70"/>
  <c r="C70"/>
  <c r="F70"/>
  <c r="D70"/>
  <c r="B72"/>
  <c r="A71"/>
  <c r="F71" l="1"/>
  <c r="D71"/>
  <c r="K71"/>
  <c r="C71"/>
  <c r="E71"/>
  <c r="B73"/>
  <c r="A72"/>
  <c r="B80" l="1"/>
  <c r="A73"/>
  <c r="K72"/>
  <c r="E72"/>
  <c r="C72"/>
  <c r="D72"/>
  <c r="F72"/>
  <c r="F73" l="1"/>
  <c r="D73"/>
  <c r="E73"/>
  <c r="C73"/>
  <c r="K73"/>
  <c r="B81"/>
  <c r="A80"/>
  <c r="B82" l="1"/>
  <c r="A81"/>
  <c r="K80"/>
  <c r="E80"/>
  <c r="C80"/>
  <c r="F80"/>
  <c r="D80"/>
  <c r="F81" l="1"/>
  <c r="D81"/>
  <c r="K81"/>
  <c r="C81"/>
  <c r="E81"/>
  <c r="B83"/>
  <c r="A82"/>
  <c r="B84" l="1"/>
  <c r="A83"/>
  <c r="K82"/>
  <c r="E82"/>
  <c r="C82"/>
  <c r="D82"/>
  <c r="F82"/>
  <c r="B85" l="1"/>
  <c r="A84"/>
  <c r="F83"/>
  <c r="D83"/>
  <c r="E83"/>
  <c r="K83"/>
  <c r="C83"/>
  <c r="B86" l="1"/>
  <c r="A85"/>
  <c r="K84"/>
  <c r="E84"/>
  <c r="C84"/>
  <c r="F84"/>
  <c r="D84"/>
  <c r="B87" l="1"/>
  <c r="A86"/>
  <c r="F85"/>
  <c r="D85"/>
  <c r="K85"/>
  <c r="C85"/>
  <c r="E85"/>
  <c r="B88" l="1"/>
  <c r="A87"/>
  <c r="K86"/>
  <c r="E86"/>
  <c r="C86"/>
  <c r="D86"/>
  <c r="F86"/>
  <c r="B89" l="1"/>
  <c r="A88"/>
  <c r="F87"/>
  <c r="D87"/>
  <c r="E87"/>
  <c r="C87"/>
  <c r="K87"/>
  <c r="K88" l="1"/>
  <c r="E88"/>
  <c r="C88"/>
  <c r="F88"/>
  <c r="D88"/>
  <c r="B90"/>
  <c r="A89"/>
  <c r="F89" l="1"/>
  <c r="K89"/>
  <c r="E89"/>
  <c r="D89"/>
  <c r="C89"/>
  <c r="B91"/>
  <c r="A90"/>
  <c r="K90" l="1"/>
  <c r="E90"/>
  <c r="C90"/>
  <c r="F90"/>
  <c r="D90"/>
  <c r="B92"/>
  <c r="A91"/>
  <c r="F91" l="1"/>
  <c r="D91"/>
  <c r="K91"/>
  <c r="E91"/>
  <c r="C91"/>
  <c r="B93"/>
  <c r="A92"/>
  <c r="K92" l="1"/>
  <c r="E92"/>
  <c r="C92"/>
  <c r="F92"/>
  <c r="D92"/>
  <c r="B94"/>
  <c r="A93"/>
  <c r="F93" l="1"/>
  <c r="D93"/>
  <c r="K93"/>
  <c r="E93"/>
  <c r="C93"/>
  <c r="B95"/>
  <c r="A94"/>
  <c r="K94" l="1"/>
  <c r="E94"/>
  <c r="C94"/>
  <c r="F94"/>
  <c r="D94"/>
  <c r="B96"/>
  <c r="A95"/>
  <c r="F95" l="1"/>
  <c r="D95"/>
  <c r="K95"/>
  <c r="E95"/>
  <c r="C95"/>
  <c r="B97"/>
  <c r="A96"/>
  <c r="K96" l="1"/>
  <c r="E96"/>
  <c r="C96"/>
  <c r="F96"/>
  <c r="D96"/>
  <c r="B98"/>
  <c r="A97"/>
  <c r="F97" l="1"/>
  <c r="D97"/>
  <c r="K97"/>
  <c r="E97"/>
  <c r="C97"/>
  <c r="B99"/>
  <c r="A98"/>
  <c r="K98" l="1"/>
  <c r="E98"/>
  <c r="C98"/>
  <c r="F98"/>
  <c r="D98"/>
  <c r="B100"/>
  <c r="A99"/>
  <c r="F99" l="1"/>
  <c r="D99"/>
  <c r="K99"/>
  <c r="E99"/>
  <c r="C99"/>
  <c r="B101"/>
  <c r="A100"/>
  <c r="K100" l="1"/>
  <c r="E100"/>
  <c r="C100"/>
  <c r="F100"/>
  <c r="D100"/>
  <c r="B102"/>
  <c r="A101"/>
  <c r="F101" l="1"/>
  <c r="D101"/>
  <c r="K101"/>
  <c r="E101"/>
  <c r="C101"/>
  <c r="B103"/>
  <c r="A102"/>
  <c r="K102" l="1"/>
  <c r="E102"/>
  <c r="C102"/>
  <c r="F102"/>
  <c r="D102"/>
  <c r="B104"/>
  <c r="A103"/>
  <c r="F103" l="1"/>
  <c r="D103"/>
  <c r="K103"/>
  <c r="E103"/>
  <c r="C103"/>
  <c r="B105"/>
  <c r="A104"/>
  <c r="K104" l="1"/>
  <c r="E104"/>
  <c r="C104"/>
  <c r="F104"/>
  <c r="D104"/>
  <c r="B106"/>
  <c r="A105"/>
  <c r="F105" l="1"/>
  <c r="D105"/>
  <c r="K105"/>
  <c r="E105"/>
  <c r="C105"/>
  <c r="B107"/>
  <c r="A106"/>
  <c r="K106" l="1"/>
  <c r="E106"/>
  <c r="C106"/>
  <c r="F106"/>
  <c r="D106"/>
  <c r="B108"/>
  <c r="A107"/>
  <c r="F107" l="1"/>
  <c r="D107"/>
  <c r="K107"/>
  <c r="E107"/>
  <c r="C107"/>
  <c r="B109"/>
  <c r="A109" s="1"/>
  <c r="A108"/>
  <c r="K108" l="1"/>
  <c r="E108"/>
  <c r="C108"/>
  <c r="F108"/>
  <c r="D108"/>
  <c r="F109"/>
  <c r="D109"/>
  <c r="K109"/>
  <c r="E109"/>
  <c r="C109"/>
  <c r="AD45" i="8" l="1"/>
  <c r="G19"/>
  <c r="AC64"/>
  <c r="E91" i="7"/>
  <c r="E85" i="2"/>
  <c r="G59"/>
  <c r="AB35" i="6"/>
  <c r="D80" i="8"/>
  <c r="C42" i="2"/>
  <c r="G64" i="8"/>
  <c r="E33"/>
  <c r="H59"/>
  <c r="H56" i="6"/>
  <c r="AC65" i="8"/>
  <c r="C87"/>
  <c r="H11"/>
  <c r="E84" i="2"/>
  <c r="C9" i="8"/>
  <c r="C44"/>
  <c r="G82" i="6"/>
  <c r="AC62" i="8"/>
  <c r="AC38" i="7"/>
  <c r="AC55" i="8"/>
  <c r="AC40"/>
  <c r="D36" i="6"/>
  <c r="E43" i="8"/>
  <c r="AC14"/>
  <c r="G64" i="2"/>
  <c r="H33" i="8"/>
  <c r="AC34" i="6"/>
  <c r="AC32" i="8"/>
  <c r="C45" i="2"/>
  <c r="E58" i="8"/>
  <c r="H12" i="7"/>
  <c r="F92" i="8"/>
  <c r="AB40" i="7"/>
  <c r="E68"/>
  <c r="AA17"/>
  <c r="F20" i="6"/>
  <c r="D78" i="7"/>
  <c r="G33" i="2"/>
  <c r="AB88" i="8"/>
  <c r="AB18" i="7"/>
  <c r="H41"/>
  <c r="E42" i="2"/>
  <c r="D19" i="7"/>
  <c r="E81"/>
  <c r="AB17" i="8"/>
  <c r="H10" i="2"/>
  <c r="C56" i="6"/>
  <c r="AA84" i="8"/>
  <c r="G42" i="2"/>
  <c r="F66" i="8"/>
  <c r="H79" i="2"/>
  <c r="D40" i="7"/>
  <c r="H68" i="8"/>
  <c r="E18" i="2"/>
  <c r="G10" i="7"/>
  <c r="AA64"/>
  <c r="AC16" i="6"/>
  <c r="AA36" i="8"/>
  <c r="G90" i="2"/>
  <c r="F43" i="6"/>
  <c r="E17" i="7"/>
  <c r="D81" i="6"/>
  <c r="H35"/>
  <c r="F90" i="8"/>
  <c r="AB92"/>
  <c r="AA38"/>
  <c r="H86" i="6"/>
  <c r="C17" i="7"/>
  <c r="F55" i="6"/>
  <c r="H16" i="8"/>
  <c r="AC21" i="7"/>
  <c r="C81"/>
  <c r="E18"/>
  <c r="F23" i="8"/>
  <c r="D85" i="7"/>
  <c r="AD18"/>
  <c r="F65"/>
  <c r="AC14" i="6"/>
  <c r="AB55" i="7"/>
  <c r="G92" i="2"/>
  <c r="F79" i="6"/>
  <c r="H68" i="7"/>
  <c r="E43"/>
  <c r="AB60"/>
  <c r="AB81" i="8"/>
  <c r="AC18" i="7"/>
  <c r="AB33" i="8"/>
  <c r="G62" i="6"/>
  <c r="D66" i="7"/>
  <c r="F44" i="6"/>
  <c r="D19" i="8"/>
  <c r="G91"/>
  <c r="C3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/>
  <c r="AD82" i="8"/>
  <c r="AC65" i="7"/>
  <c r="H85" i="2"/>
  <c r="C84" i="7"/>
  <c r="E20" i="6"/>
  <c r="H86" i="8"/>
  <c r="E67" i="6"/>
  <c r="AC41" i="8"/>
  <c r="H87" i="6"/>
  <c r="E19" i="8"/>
  <c r="AD43" i="7"/>
  <c r="H18"/>
  <c r="AC44" i="8"/>
  <c r="E63"/>
  <c r="E33" i="2"/>
  <c r="AB63" i="7"/>
  <c r="G13"/>
  <c r="D66" i="2"/>
  <c r="E66" i="7"/>
  <c r="G79"/>
  <c r="AC88" i="8"/>
  <c r="F18" i="7"/>
  <c r="G12" i="6"/>
  <c r="D23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/>
  <c r="F66" i="7"/>
  <c r="C15" i="2"/>
  <c r="E34" i="8"/>
  <c r="AD58" i="7"/>
  <c r="H21"/>
  <c r="AC45" i="6"/>
  <c r="AD10" i="8"/>
  <c r="E83" i="6"/>
  <c r="H61" i="2"/>
  <c r="C59"/>
  <c r="AB64" i="8"/>
  <c r="G13"/>
  <c r="F9"/>
  <c r="C13" i="6"/>
  <c r="H79"/>
  <c r="G33"/>
  <c r="AD35" i="7"/>
  <c r="F36" i="6"/>
  <c r="AC57" i="7"/>
  <c r="F23" i="6"/>
  <c r="H64" i="8"/>
  <c r="C65" i="6"/>
  <c r="E35" i="8"/>
  <c r="AB60"/>
  <c r="F66" i="6"/>
  <c r="F64" i="8"/>
  <c r="H42" i="6"/>
  <c r="AA43" i="7"/>
  <c r="D35" i="2"/>
  <c r="AA38" i="7"/>
  <c r="AB32"/>
  <c r="G65" i="6"/>
  <c r="F68" i="2"/>
  <c r="E88" i="6"/>
  <c r="E90" i="7"/>
  <c r="AD66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/>
  <c r="F33"/>
  <c r="C89" i="2"/>
  <c r="E9" i="7"/>
  <c r="C22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/>
  <c r="AB16" i="6"/>
  <c r="D17" i="8"/>
  <c r="C65" i="2"/>
  <c r="F39" i="8"/>
  <c r="D21"/>
  <c r="H17" i="2"/>
  <c r="AD39" i="8"/>
  <c r="AB87"/>
  <c r="AD57"/>
  <c r="C91" i="7"/>
  <c r="AC68" i="8"/>
  <c r="AC37"/>
  <c r="AB10"/>
  <c r="AC10"/>
  <c r="AA19"/>
  <c r="D90"/>
  <c r="H40" i="2"/>
  <c r="G68" i="8"/>
  <c r="AC15"/>
  <c r="F62"/>
  <c r="D42" i="2"/>
  <c r="H39" i="6"/>
  <c r="AA69" i="8"/>
  <c r="H61" i="7"/>
  <c r="G79" i="2"/>
  <c r="C89" i="8"/>
  <c r="H55" i="7"/>
  <c r="AD86" i="8"/>
  <c r="H23" i="7"/>
  <c r="AD18" i="8"/>
  <c r="G35"/>
  <c r="F14"/>
  <c r="E45" i="2"/>
  <c r="H23" i="6"/>
  <c r="F18" i="8"/>
  <c r="H65" i="2"/>
  <c r="F81" i="8"/>
  <c r="F86"/>
  <c r="C39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/>
  <c r="AA92"/>
  <c r="H36" i="2"/>
  <c r="G42" i="6"/>
  <c r="G38" i="2"/>
  <c r="G34" i="6"/>
  <c r="G86" i="2"/>
  <c r="E78" i="8"/>
  <c r="D56" i="7"/>
  <c r="E84"/>
  <c r="H60" i="2"/>
  <c r="C86" i="6"/>
  <c r="H57" i="2"/>
  <c r="C62" i="6"/>
  <c r="H63" i="2"/>
  <c r="AA35" i="7"/>
  <c r="F57" i="6"/>
  <c r="E57" i="7"/>
  <c r="D67" i="6"/>
  <c r="G38"/>
  <c r="AB69" i="7"/>
  <c r="AD32"/>
  <c r="AC92" i="8"/>
  <c r="H34" i="7"/>
  <c r="G21"/>
  <c r="F65" i="6"/>
  <c r="H14" i="8"/>
  <c r="C45" i="7"/>
  <c r="E39" i="6"/>
  <c r="F23" i="7"/>
  <c r="AB9" i="8"/>
  <c r="AD15"/>
  <c r="AD10" i="7"/>
  <c r="AC18" i="6"/>
  <c r="H66"/>
  <c r="G66"/>
  <c r="C9" i="7"/>
  <c r="F89" i="6"/>
  <c r="H66" i="7"/>
  <c r="H65"/>
  <c r="AB44"/>
  <c r="H91" i="2"/>
  <c r="F32" i="7"/>
  <c r="G56" i="2"/>
  <c r="F78"/>
  <c r="G58" i="7"/>
  <c r="AD38" i="6"/>
  <c r="D55" i="8"/>
  <c r="F9" i="6"/>
  <c r="C18" i="8"/>
  <c r="H16" i="6"/>
  <c r="G45" i="8"/>
  <c r="H13"/>
  <c r="F38" i="6"/>
  <c r="G34" i="7"/>
  <c r="H18" i="6"/>
  <c r="AD41" i="8"/>
  <c r="F13" i="6"/>
  <c r="AA44" i="7"/>
  <c r="C21" i="2"/>
  <c r="C82" i="7"/>
  <c r="F45" i="6"/>
  <c r="AA12" i="7"/>
  <c r="AA15" i="6"/>
  <c r="D65" i="2"/>
  <c r="G58"/>
  <c r="D41"/>
  <c r="G10"/>
  <c r="D23" i="8"/>
  <c r="F21" i="6"/>
  <c r="AA36" i="7"/>
  <c r="E21" i="2"/>
  <c r="AD18" i="6"/>
  <c r="G80"/>
  <c r="D89" i="2"/>
  <c r="AC32" i="6"/>
  <c r="C46" i="2"/>
  <c r="AD85" i="8"/>
  <c r="C15"/>
  <c r="E88" i="7"/>
  <c r="E23" i="8"/>
  <c r="AB22"/>
  <c r="AC22"/>
  <c r="F13" i="2"/>
  <c r="G32" i="7"/>
  <c r="C22" i="2"/>
  <c r="H20" i="8"/>
  <c r="D68" i="2"/>
  <c r="C80" i="6"/>
  <c r="C44"/>
  <c r="H12" i="2"/>
  <c r="D18" i="8"/>
  <c r="H42" i="2"/>
  <c r="G92" i="8"/>
  <c r="H38" i="7"/>
  <c r="H80" i="8"/>
  <c r="C20" i="2"/>
  <c r="G44" i="8"/>
  <c r="F56" i="6"/>
  <c r="D92" i="7"/>
  <c r="G5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/>
  <c r="E23" i="6"/>
  <c r="E60" i="7"/>
  <c r="G55" i="2"/>
  <c r="G9" i="6"/>
  <c r="AB12"/>
  <c r="F82" i="8"/>
  <c r="D84" i="2"/>
  <c r="G69" i="6"/>
  <c r="D33" i="2"/>
  <c r="H19" i="7"/>
  <c r="G85" i="6"/>
  <c r="AC44" i="7"/>
  <c r="G17"/>
  <c r="G88" i="6"/>
  <c r="C87" i="2"/>
  <c r="AC21" i="6"/>
  <c r="D81" i="2"/>
  <c r="F83" i="7"/>
  <c r="E35" i="6"/>
  <c r="H67"/>
  <c r="C57"/>
  <c r="AD19"/>
  <c r="H78"/>
  <c r="H63" i="7"/>
  <c r="E36" i="6"/>
  <c r="H62" i="8"/>
  <c r="E11" i="7"/>
  <c r="E79" i="2"/>
  <c r="AB40" i="8"/>
  <c r="AB42" i="6"/>
  <c r="AA58" i="8"/>
  <c r="D90" i="6"/>
  <c r="D65" i="8"/>
  <c r="E57" i="6"/>
  <c r="AB61" i="7"/>
  <c r="D62"/>
  <c r="E40" i="8"/>
  <c r="C39" i="7"/>
  <c r="E62" i="6"/>
  <c r="E60" i="8"/>
  <c r="AA42" i="6"/>
  <c r="AB86" i="8"/>
  <c r="F87"/>
  <c r="F20" i="7"/>
  <c r="AD83" i="8"/>
  <c r="C87" i="6"/>
  <c r="AB13" i="7"/>
  <c r="AD87" i="8"/>
  <c r="E86" i="6"/>
  <c r="E12" i="8"/>
  <c r="AD22" i="7"/>
  <c r="D13"/>
  <c r="F87" i="2"/>
  <c r="D62" i="8"/>
  <c r="C64" i="2"/>
  <c r="D79" i="8"/>
  <c r="E65"/>
  <c r="AB65"/>
  <c r="H18" i="2"/>
  <c r="E61" i="6"/>
  <c r="D85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/>
  <c r="AA20"/>
  <c r="AC60" i="7"/>
  <c r="D68"/>
  <c r="E80" i="6"/>
  <c r="AD91" i="8"/>
  <c r="D61" i="2"/>
  <c r="E66" i="6"/>
  <c r="AD39" i="7"/>
  <c r="AA44" i="6"/>
  <c r="H83"/>
  <c r="H63" i="8"/>
  <c r="AA43"/>
  <c r="C33" i="6"/>
  <c r="F35" i="7"/>
  <c r="AA45" i="6"/>
  <c r="C62" i="7"/>
  <c r="E67" i="8"/>
  <c r="AB67" i="7"/>
  <c r="AA21" i="8"/>
  <c r="C82"/>
  <c r="C21"/>
  <c r="AC17" i="6"/>
  <c r="F39" i="7"/>
  <c r="AB57"/>
  <c r="G34" i="8"/>
  <c r="G41" i="2"/>
  <c r="F43" i="8"/>
  <c r="AB17" i="7"/>
  <c r="G82" i="8"/>
  <c r="D91" i="2"/>
  <c r="H89" i="6"/>
  <c r="D67" i="2"/>
  <c r="AD45" i="7"/>
  <c r="C79" i="2"/>
  <c r="F55" i="7"/>
  <c r="AB41"/>
  <c r="D45" i="8"/>
  <c r="D42" i="6"/>
  <c r="AC22" i="7"/>
  <c r="AB20" i="6"/>
  <c r="AD41"/>
  <c r="H20"/>
  <c r="F41" i="8"/>
  <c r="C92" i="2"/>
  <c r="C86" i="7"/>
  <c r="D83" i="2"/>
  <c r="AA62" i="7"/>
  <c r="E38"/>
  <c r="AC19" i="6"/>
  <c r="C60" i="7"/>
  <c r="AB34" i="6"/>
  <c r="F68" i="7"/>
  <c r="G55" i="8"/>
  <c r="H15" i="7"/>
  <c r="AD16"/>
  <c r="AA56" i="8"/>
  <c r="C79" i="7"/>
  <c r="G44" i="6"/>
  <c r="E65"/>
  <c r="AD59" i="7"/>
  <c r="AA9"/>
  <c r="AD22" i="8"/>
  <c r="D56" i="6"/>
  <c r="F40" i="8"/>
  <c r="AC35"/>
  <c r="C90" i="6"/>
  <c r="G19"/>
  <c r="H55"/>
  <c r="AC39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/>
  <c r="C16" i="8"/>
  <c r="AD55" i="7"/>
  <c r="F21" i="2"/>
  <c r="G40" i="7"/>
  <c r="AB22"/>
  <c r="E16" i="8"/>
  <c r="E45" i="7"/>
  <c r="G12" i="2"/>
  <c r="AD65" i="7"/>
  <c r="H11" i="2"/>
  <c r="D42" i="8"/>
  <c r="F10" i="2"/>
  <c r="E10" i="8"/>
  <c r="H60" i="7"/>
  <c r="AC46" i="6"/>
  <c r="AC16" i="8"/>
  <c r="AA35"/>
  <c r="C9" i="2"/>
  <c r="E58" i="7"/>
  <c r="AA34"/>
  <c r="AD43" i="8"/>
  <c r="AB36" i="6"/>
  <c r="G16" i="8"/>
  <c r="AA61"/>
  <c r="H35"/>
  <c r="G41"/>
  <c r="C61" i="2"/>
  <c r="AA33" i="6"/>
  <c r="AB11"/>
  <c r="D11"/>
  <c r="F9" i="2"/>
  <c r="AC15" i="7"/>
  <c r="AC43" i="8"/>
  <c r="G12" i="7"/>
  <c r="AD60" i="8"/>
  <c r="C84" i="6"/>
  <c r="AD12" i="8"/>
  <c r="C61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/>
  <c r="AB23"/>
  <c r="H21"/>
  <c r="AA10" i="6"/>
  <c r="F91" i="7"/>
  <c r="AC83" i="8"/>
  <c r="D45" i="7"/>
  <c r="AB37"/>
  <c r="E15" i="8"/>
  <c r="AB58"/>
  <c r="H79" i="7"/>
  <c r="AA34" i="6"/>
  <c r="AB38" i="8"/>
  <c r="AA18" i="6"/>
  <c r="AB66" i="7"/>
  <c r="C67" i="6"/>
  <c r="D15" i="7"/>
  <c r="F83" i="2"/>
  <c r="G46" i="7"/>
  <c r="AA89" i="8"/>
  <c r="D61" i="7"/>
  <c r="F60"/>
  <c r="AC33" i="6"/>
  <c r="F87"/>
  <c r="G55"/>
  <c r="C20" i="7"/>
  <c r="H11" i="6"/>
  <c r="F78" i="7"/>
  <c r="E63" i="2"/>
  <c r="AB64" i="7"/>
  <c r="C41" i="8"/>
  <c r="H90"/>
  <c r="AD20" i="6"/>
  <c r="G37" i="8"/>
  <c r="E92" i="2"/>
  <c r="AC17" i="8"/>
  <c r="C35" i="6"/>
  <c r="C44" i="7"/>
  <c r="E83" i="8"/>
  <c r="AB43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/>
  <c r="E32" i="6"/>
  <c r="G92" i="7"/>
  <c r="D37" i="6"/>
  <c r="C78"/>
  <c r="F78" i="8"/>
  <c r="AC35" i="7"/>
  <c r="D91" i="6"/>
  <c r="G22"/>
  <c r="H92" i="8"/>
  <c r="E10" i="2"/>
  <c r="G22"/>
  <c r="F36"/>
  <c r="G78"/>
  <c r="D69" i="7"/>
  <c r="D45" i="6"/>
  <c r="G46"/>
  <c r="F86" i="7"/>
  <c r="E58" i="2"/>
  <c r="H33"/>
  <c r="E34"/>
  <c r="H39"/>
  <c r="C20" i="6"/>
  <c r="G11" i="2"/>
  <c r="AB61" i="8"/>
  <c r="C91" i="2"/>
  <c r="E82" i="8"/>
  <c r="E79" i="7"/>
  <c r="H45"/>
  <c r="F11" i="6"/>
  <c r="H15" i="8"/>
  <c r="C12" i="6"/>
  <c r="D12" i="2"/>
  <c r="F91" i="8"/>
  <c r="AB9" i="7"/>
  <c r="E64"/>
  <c r="F11" i="2"/>
  <c r="D58" i="8"/>
  <c r="AA38" i="6"/>
  <c r="AB62" i="8"/>
  <c r="D78" i="2"/>
  <c r="H81"/>
  <c r="F12"/>
  <c r="H87"/>
  <c r="F80"/>
  <c r="D10" i="8"/>
  <c r="E78" i="6"/>
  <c r="E36" i="8"/>
  <c r="D43" i="2"/>
  <c r="H92" i="7"/>
  <c r="D19" i="2"/>
  <c r="AD56" i="8"/>
  <c r="E81"/>
  <c r="H91"/>
  <c r="C37"/>
  <c r="E79" i="6"/>
  <c r="E36" i="7"/>
  <c r="G23" i="6"/>
  <c r="C83" i="2"/>
  <c r="H46" i="6"/>
  <c r="AB91" i="8"/>
  <c r="AA37"/>
  <c r="AA22"/>
  <c r="G17"/>
  <c r="C61" i="6"/>
  <c r="E40" i="7"/>
  <c r="AB17" i="6"/>
  <c r="AA39" i="7"/>
  <c r="G67" i="2"/>
  <c r="F83" i="8"/>
  <c r="C59"/>
  <c r="AD11"/>
  <c r="G89" i="2"/>
  <c r="AD9" i="7"/>
  <c r="E21" i="6"/>
  <c r="AD45"/>
  <c r="G37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/>
  <c r="F68" i="8"/>
  <c r="D20" i="6"/>
  <c r="F61" i="8"/>
  <c r="AC34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/>
  <c r="H17"/>
  <c r="AB10" i="6"/>
  <c r="H91" i="7"/>
  <c r="AB38" i="6"/>
  <c r="AB46" i="8"/>
  <c r="H17"/>
  <c r="F88" i="7"/>
  <c r="C36" i="8"/>
  <c r="D69" i="6"/>
  <c r="F55" i="2"/>
  <c r="AC55" i="7"/>
  <c r="D92" i="6"/>
  <c r="E44" i="8"/>
  <c r="D67" i="7"/>
  <c r="E92" i="8"/>
  <c r="H89" i="7"/>
  <c r="C56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/>
  <c r="H39"/>
  <c r="C69"/>
  <c r="D59" i="7"/>
  <c r="C40" i="8"/>
  <c r="G78" i="7"/>
  <c r="C32" i="6"/>
  <c r="C88"/>
  <c r="C88" i="8"/>
  <c r="C19"/>
  <c r="C82" i="6"/>
  <c r="G91" i="7"/>
  <c r="C58" i="6"/>
  <c r="AC20" i="8"/>
  <c r="AA91"/>
  <c r="D35" i="7"/>
  <c r="AC58" i="8"/>
  <c r="E61"/>
  <c r="D21" i="7"/>
  <c r="AA41" i="8"/>
  <c r="H11" i="7"/>
  <c r="E15"/>
  <c r="E86"/>
  <c r="C83"/>
  <c r="AA64" i="8"/>
  <c r="AD62" i="7"/>
  <c r="AA19"/>
  <c r="E16"/>
  <c r="AB41" i="6"/>
  <c r="C89"/>
  <c r="H84" i="2"/>
  <c r="E46" i="8"/>
  <c r="F62" i="7"/>
  <c r="AA40" i="8"/>
  <c r="AC69" i="7"/>
  <c r="E68" i="8"/>
  <c r="H81" i="7"/>
  <c r="C86" i="8"/>
  <c r="AC45"/>
  <c r="F85"/>
  <c r="H41"/>
  <c r="H16" i="7"/>
  <c r="H65" i="6"/>
  <c r="D84"/>
  <c r="AD21" i="7"/>
  <c r="AA46" i="8"/>
  <c r="AA11"/>
  <c r="AB78"/>
  <c r="C12"/>
  <c r="F58" i="7"/>
  <c r="AC46"/>
  <c r="AD36"/>
  <c r="AD17" i="6"/>
  <c r="AA21" i="7"/>
  <c r="C12"/>
  <c r="F45" i="2"/>
  <c r="F67" i="7"/>
  <c r="F10"/>
  <c r="E64" i="8"/>
  <c r="G9"/>
  <c r="G81" i="6"/>
  <c r="F11" i="7"/>
  <c r="G15"/>
  <c r="C16"/>
  <c r="G14" i="6"/>
  <c r="H44" i="8"/>
  <c r="E33" i="6"/>
  <c r="F69" i="8"/>
  <c r="AA55"/>
  <c r="F38"/>
  <c r="E91" i="2"/>
  <c r="AC56" i="7"/>
  <c r="E59" i="2"/>
  <c r="AD23" i="6"/>
  <c r="C83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/>
  <c r="AA13" i="7"/>
  <c r="D56" i="2"/>
  <c r="AB36" i="7"/>
  <c r="AC90" i="8"/>
  <c r="F22" i="2"/>
  <c r="G84"/>
  <c r="H64"/>
  <c r="G36"/>
  <c r="G55" i="7"/>
  <c r="E38" i="2"/>
  <c r="G69" i="7"/>
  <c r="H61" i="8"/>
  <c r="E32" i="2"/>
  <c r="AC10" i="7"/>
  <c r="H92" i="2"/>
  <c r="AC14" i="7"/>
  <c r="AC79" i="8"/>
  <c r="AC80"/>
  <c r="AA59"/>
  <c r="C17" i="6"/>
  <c r="F35" i="8"/>
  <c r="AA81"/>
  <c r="D81" i="7"/>
  <c r="H10" i="6"/>
  <c r="G56" i="8"/>
  <c r="E57"/>
  <c r="H67"/>
  <c r="H68" i="6"/>
  <c r="F21" i="7"/>
  <c r="AB63" i="8"/>
  <c r="AB39"/>
  <c r="G45" i="6"/>
  <c r="AA80" i="8"/>
  <c r="E41" i="6"/>
  <c r="AC20"/>
  <c r="G45" i="2"/>
  <c r="G46"/>
  <c r="F40"/>
  <c r="F37" i="8"/>
  <c r="AA14" i="6"/>
  <c r="G22" i="7"/>
  <c r="F59" i="2"/>
  <c r="AC32" i="7"/>
  <c r="C85" i="2"/>
  <c r="G68" i="6"/>
  <c r="E37" i="2"/>
  <c r="D37" i="7"/>
  <c r="C67" i="8"/>
  <c r="AB11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/>
  <c r="G83" i="7"/>
  <c r="F84" i="8"/>
  <c r="C33" i="2"/>
  <c r="D39" i="7"/>
  <c r="AA57" i="8"/>
  <c r="AB35"/>
  <c r="D64" i="6"/>
  <c r="G18" i="7"/>
  <c r="E43" i="2"/>
  <c r="H44" i="7"/>
  <c r="AB11"/>
  <c r="D69" i="2"/>
  <c r="C80" i="7"/>
  <c r="AD46" i="6"/>
  <c r="F87" i="7"/>
  <c r="H83" i="2"/>
  <c r="AB23" i="7"/>
  <c r="G44" i="2"/>
  <c r="AB39" i="7"/>
  <c r="H58" i="6"/>
  <c r="D33" i="8"/>
  <c r="AA42" i="7"/>
  <c r="E42"/>
  <c r="AD42" i="8"/>
  <c r="E90" i="6"/>
  <c r="H69" i="2"/>
  <c r="AB15" i="7"/>
  <c r="F16" i="6"/>
  <c r="G62" i="8"/>
  <c r="AA18" i="7"/>
  <c r="F11" i="8"/>
  <c r="F88" i="6"/>
  <c r="G14" i="8"/>
  <c r="AA58" i="7"/>
  <c r="E34"/>
  <c r="G13" i="6"/>
  <c r="G81" i="7"/>
  <c r="C46" i="8"/>
  <c r="C92" i="7"/>
  <c r="H39"/>
  <c r="AA63" i="8"/>
  <c r="F89" i="7"/>
  <c r="AA13" i="6"/>
  <c r="E22" i="7"/>
  <c r="C63" i="2"/>
  <c r="C13" i="8"/>
  <c r="G89"/>
  <c r="AC40" i="7"/>
  <c r="E68" i="6"/>
  <c r="G84"/>
  <c r="E92"/>
  <c r="H58" i="2"/>
  <c r="C21" i="7"/>
  <c r="F92" i="2"/>
  <c r="D86" i="7"/>
  <c r="H63" i="6"/>
  <c r="AB37"/>
  <c r="AD15"/>
  <c r="AB45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/>
  <c r="H17"/>
  <c r="H61"/>
  <c r="H33"/>
  <c r="AB46" i="7"/>
  <c r="H9" i="8"/>
  <c r="H12" i="6"/>
  <c r="D63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/>
  <c r="H65" i="8"/>
  <c r="D57" i="7"/>
  <c r="AC46" i="8"/>
  <c r="AB55"/>
  <c r="E88" i="2"/>
  <c r="H37" i="8"/>
  <c r="H44" i="6"/>
  <c r="AB65" i="7"/>
  <c r="AA68"/>
  <c r="H13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/>
  <c r="G11" i="6"/>
  <c r="E13" i="2"/>
  <c r="AA67" i="8"/>
  <c r="C91"/>
  <c r="E11" i="2"/>
  <c r="AA35" i="6"/>
  <c r="AC13" i="8"/>
  <c r="C90"/>
  <c r="AC39"/>
  <c r="E78" i="7"/>
  <c r="F32" i="6"/>
  <c r="C41" i="2"/>
  <c r="AC35" i="6"/>
  <c r="F17" i="7"/>
  <c r="AC41" i="6"/>
  <c r="G89" i="7"/>
  <c r="H79" i="8"/>
  <c r="D67"/>
  <c r="G78" i="6"/>
  <c r="G67"/>
  <c r="AC34" i="7"/>
  <c r="AA41" i="6"/>
  <c r="D41" i="8"/>
  <c r="AC19"/>
  <c r="D20"/>
  <c r="E35" i="2"/>
  <c r="G60"/>
  <c r="AC23" i="7"/>
  <c r="AC22" i="6"/>
  <c r="G11" i="7"/>
  <c r="G78" i="8"/>
  <c r="G63" i="7"/>
  <c r="D68" i="8"/>
  <c r="H16" i="2"/>
  <c r="G22" i="8"/>
  <c r="G39"/>
  <c r="D82" i="7"/>
  <c r="G80" i="8"/>
  <c r="AD46" i="7"/>
  <c r="C69" i="6"/>
  <c r="H87" i="8"/>
  <c r="AC12"/>
  <c r="G32" i="6"/>
  <c r="AD44" i="7"/>
  <c r="G40" i="6"/>
  <c r="AA65" i="7"/>
  <c r="AA60" i="8"/>
  <c r="H43" i="6"/>
  <c r="D57"/>
  <c r="AA37" i="7"/>
  <c r="E91" i="8"/>
  <c r="D12" i="7"/>
  <c r="G16" i="6"/>
  <c r="H32" i="7"/>
  <c r="F42" i="8"/>
  <c r="H19" i="6"/>
  <c r="D11" i="7"/>
  <c r="E85" i="6"/>
  <c r="AA12" i="8"/>
  <c r="C64" i="6"/>
  <c r="C40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/>
  <c r="F34"/>
  <c r="C20" i="8"/>
  <c r="AD32" i="6"/>
  <c r="D87"/>
  <c r="C43"/>
  <c r="F13" i="7"/>
  <c r="G21" i="6"/>
  <c r="F14" i="2"/>
  <c r="AB79" i="8"/>
  <c r="AC91"/>
  <c r="G36" i="7"/>
  <c r="AB18" i="6"/>
  <c r="D79"/>
  <c r="AD64" i="8"/>
  <c r="AB42"/>
  <c r="AD16"/>
  <c r="AB90"/>
  <c r="AB43" i="6"/>
  <c r="G91" i="2"/>
  <c r="AA19" i="6"/>
  <c r="G65" i="7"/>
  <c r="AD84" i="8"/>
  <c r="F13"/>
  <c r="AD46"/>
  <c r="F80" i="7"/>
  <c r="AB19" i="6"/>
  <c r="E13"/>
  <c r="G37" i="2"/>
  <c r="AC21" i="8"/>
  <c r="E64" i="6"/>
  <c r="G15" i="2"/>
  <c r="C41" i="6"/>
  <c r="D46" i="7"/>
  <c r="AA66"/>
  <c r="C63"/>
  <c r="D83" i="8"/>
  <c r="F40" i="7"/>
  <c r="C64"/>
  <c r="F79" i="8"/>
  <c r="E10" i="7"/>
  <c r="E55" i="6"/>
  <c r="AD38" i="7"/>
  <c r="H83" i="8"/>
  <c r="E89" i="7"/>
  <c r="E63"/>
  <c r="E13"/>
  <c r="G66" i="8"/>
  <c r="C79" i="6"/>
  <c r="AD55" i="8"/>
  <c r="E85" i="7"/>
  <c r="E45" i="6"/>
  <c r="H62" i="2"/>
  <c r="C14" i="6"/>
  <c r="C55" i="7"/>
  <c r="E82"/>
  <c r="AA33"/>
  <c r="D85" i="8"/>
  <c r="F42" i="7"/>
  <c r="C15"/>
  <c r="D92" i="2"/>
  <c r="C38" i="6"/>
  <c r="AA17" i="8"/>
  <c r="AC23" i="6"/>
  <c r="E19" i="2"/>
  <c r="E87" i="8"/>
  <c r="H23"/>
  <c r="F17" i="6"/>
  <c r="G36" i="8"/>
  <c r="D23" i="2"/>
  <c r="AC37" i="6"/>
  <c r="G19" i="2"/>
  <c r="F69" i="7"/>
  <c r="E81" i="2"/>
  <c r="G81" i="8"/>
  <c r="D32"/>
  <c r="H57" i="6"/>
  <c r="C92" i="8"/>
  <c r="AD9" i="6"/>
  <c r="H81" i="8"/>
  <c r="F56" i="7"/>
  <c r="E36" i="2"/>
  <c r="AC59" i="7"/>
  <c r="E22" i="6"/>
  <c r="AD61" i="7"/>
  <c r="H57"/>
  <c r="AD13"/>
  <c r="AA32" i="8"/>
  <c r="H14" i="7"/>
  <c r="F42" i="2"/>
  <c r="C19" i="7"/>
  <c r="E46" i="6"/>
  <c r="E67" i="7"/>
  <c r="E60" i="2"/>
  <c r="G80" i="7"/>
  <c r="E14" i="6"/>
  <c r="C88" i="7"/>
  <c r="AB40" i="6"/>
  <c r="F65" i="8"/>
  <c r="G63"/>
  <c r="G83" i="6"/>
  <c r="D34" i="2"/>
  <c r="AA83" i="8"/>
  <c r="G88" i="7"/>
  <c r="E10" i="6"/>
  <c r="C66" i="7"/>
  <c r="D66" i="6"/>
  <c r="H45" i="2"/>
  <c r="G9"/>
  <c r="H59"/>
  <c r="G17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/>
  <c r="C85"/>
  <c r="AA78" i="8"/>
  <c r="F62" i="6"/>
  <c r="G68" i="7"/>
  <c r="F79" i="2"/>
  <c r="D9" i="7"/>
  <c r="C91" i="6"/>
  <c r="AD92" i="8"/>
  <c r="AB14" i="7"/>
  <c r="AD64"/>
  <c r="D36"/>
  <c r="G91" i="6"/>
  <c r="H37"/>
  <c r="H40" i="7"/>
  <c r="E80"/>
  <c r="H86"/>
  <c r="AD44" i="6"/>
  <c r="AD44" i="8"/>
  <c r="H80" i="6"/>
  <c r="AA41" i="7"/>
  <c r="H13" i="6"/>
  <c r="H88"/>
  <c r="C66" i="8"/>
  <c r="C63" i="6"/>
  <c r="H45"/>
  <c r="AD60" i="7"/>
  <c r="AA42" i="8"/>
  <c r="AC63" i="7"/>
  <c r="AB56" i="8"/>
  <c r="D60" i="2"/>
  <c r="E18" i="6"/>
  <c r="AA32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/>
  <c r="AD78"/>
  <c r="E82" i="2"/>
  <c r="AD80" i="8"/>
  <c r="AD12" i="6"/>
  <c r="AA16" i="8"/>
  <c r="H9" i="7"/>
  <c r="D21" i="6"/>
  <c r="H19" i="8"/>
  <c r="C60"/>
  <c r="AB19"/>
  <c r="G65"/>
  <c r="F46" i="2"/>
  <c r="D22"/>
  <c r="G84" i="7"/>
  <c r="AA44" i="8"/>
  <c r="E22"/>
  <c r="D60"/>
  <c r="AD34"/>
  <c r="AD19" i="7"/>
  <c r="AC15" i="6"/>
  <c r="F12"/>
  <c r="H43" i="2"/>
  <c r="H37"/>
  <c r="G59" i="6"/>
  <c r="C85"/>
  <c r="AA21"/>
  <c r="AD40"/>
  <c r="F90"/>
  <c r="H92"/>
  <c r="G39"/>
  <c r="H42" i="7"/>
  <c r="H58" i="8"/>
  <c r="H90" i="7"/>
  <c r="H82" i="8"/>
  <c r="AC57"/>
  <c r="AA39" i="6"/>
  <c r="H88" i="8"/>
  <c r="F15" i="6"/>
  <c r="AD37"/>
  <c r="H10" i="8"/>
  <c r="H85" i="6"/>
  <c r="H34" i="8"/>
  <c r="AA15"/>
  <c r="G9" i="7"/>
  <c r="H40" i="8"/>
  <c r="F39" i="6"/>
  <c r="G69" i="8"/>
  <c r="E19" i="6"/>
  <c r="H37" i="7"/>
  <c r="E89" i="8"/>
  <c r="AD9"/>
  <c r="C84" i="2"/>
  <c r="F16" i="8"/>
  <c r="D61" i="6"/>
  <c r="H69" i="8"/>
  <c r="G14" i="7"/>
  <c r="C16" i="6"/>
  <c r="C10" i="8"/>
  <c r="G83"/>
  <c r="C78" i="7"/>
  <c r="AD14" i="6"/>
  <c r="C12" i="2"/>
  <c r="AD40" i="8"/>
  <c r="H36"/>
  <c r="H80" i="7"/>
  <c r="H84" i="8"/>
  <c r="AB44" i="6"/>
  <c r="D16" i="2"/>
  <c r="C59" i="6"/>
  <c r="F9" i="7"/>
  <c r="H9" i="2"/>
  <c r="F55" i="8"/>
  <c r="AD88"/>
  <c r="H64" i="7"/>
  <c r="AD10" i="6"/>
  <c r="G23" i="2"/>
  <c r="G15" i="6"/>
  <c r="F33" i="7"/>
  <c r="F80" i="6"/>
  <c r="F82" i="2"/>
  <c r="G87" i="6"/>
  <c r="F69"/>
  <c r="AA11" i="7"/>
  <c r="F44"/>
  <c r="AA18" i="8"/>
  <c r="AC67" i="7"/>
  <c r="AD69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/>
  <c r="G36" i="6"/>
  <c r="D60" i="7"/>
  <c r="AA62" i="8"/>
  <c r="F38" i="7"/>
  <c r="E86" i="8"/>
  <c r="D38" i="2"/>
  <c r="AB69" i="8"/>
  <c r="AA14" i="7"/>
  <c r="F38" i="2"/>
  <c r="AC9" i="7"/>
  <c r="F12"/>
  <c r="AA86" i="8"/>
  <c r="D32" i="7"/>
  <c r="E38" i="8"/>
  <c r="D10" i="2"/>
  <c r="H69" i="6"/>
  <c r="D12"/>
  <c r="AD33" i="7"/>
  <c r="H32" i="6"/>
  <c r="H83" i="7"/>
  <c r="C65" i="8"/>
  <c r="AD36" i="6"/>
  <c r="AC36" i="8"/>
  <c r="AC58" i="7"/>
  <c r="E56" i="2"/>
  <c r="AD21" i="6"/>
  <c r="E80" i="2"/>
  <c r="C32" i="8"/>
  <c r="AC33"/>
  <c r="E86" i="2"/>
  <c r="G90" i="7"/>
  <c r="D63"/>
  <c r="AA87" i="8"/>
  <c r="D60" i="6"/>
  <c r="H55" i="8"/>
  <c r="G59"/>
  <c r="G84"/>
  <c r="C88" i="2"/>
  <c r="F45" i="7"/>
  <c r="AC59" i="8"/>
  <c r="E57" i="2"/>
  <c r="E65"/>
  <c r="C45" i="8"/>
  <c r="AC60"/>
  <c r="C79"/>
  <c r="AB10" i="7"/>
  <c r="D63" i="2"/>
  <c r="E11" i="6"/>
  <c r="D87" i="2"/>
  <c r="C57"/>
  <c r="AB19" i="7"/>
  <c r="D10" i="6"/>
  <c r="D11" i="8"/>
  <c r="H34" i="6"/>
  <c r="D15" i="2"/>
  <c r="C45" i="6"/>
  <c r="D39" i="2"/>
  <c r="AA23" i="6"/>
  <c r="E82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/>
  <c r="D35"/>
  <c r="C90" i="2"/>
  <c r="G44" i="7"/>
  <c r="C10" i="6"/>
  <c r="AD62" i="8"/>
  <c r="F62" i="2"/>
  <c r="H89"/>
  <c r="D17"/>
  <c r="E59" i="6"/>
  <c r="E60"/>
  <c r="F91"/>
  <c r="C41" i="7"/>
  <c r="AD20" i="8"/>
  <c r="D36" i="2"/>
  <c r="AD68" i="8"/>
  <c r="F90" i="2"/>
  <c r="E19" i="7"/>
  <c r="AB33" i="6"/>
  <c r="E32" i="7"/>
  <c r="G89" i="6"/>
  <c r="C37"/>
  <c r="E84"/>
  <c r="F67"/>
  <c r="G61" i="7"/>
  <c r="D22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/>
  <c r="AB32" i="8"/>
  <c r="AD90"/>
  <c r="AD42" i="7"/>
  <c r="H21" i="2"/>
  <c r="AA63" i="7"/>
  <c r="E46" i="2"/>
  <c r="H33" i="7"/>
  <c r="G11" i="8"/>
  <c r="E66"/>
  <c r="AB22" i="6"/>
  <c r="AC86" i="8"/>
  <c r="H36" i="7"/>
  <c r="F89" i="8"/>
  <c r="G81" i="2"/>
  <c r="F61" i="7"/>
  <c r="F34" i="2"/>
  <c r="AA17" i="6"/>
  <c r="C92"/>
  <c r="G15" i="8"/>
  <c r="F36"/>
  <c r="F22" i="7"/>
  <c r="F79"/>
  <c r="H32" i="2"/>
  <c r="F19" i="8"/>
  <c r="AD37"/>
  <c r="G60" i="6"/>
  <c r="G10"/>
  <c r="AC12"/>
  <c r="G18"/>
  <c r="E39" i="2"/>
  <c r="F10" i="8"/>
  <c r="G43"/>
  <c r="AD61"/>
  <c r="AD39" i="6"/>
  <c r="G61" i="8"/>
  <c r="AC16" i="7"/>
  <c r="C81" i="8"/>
  <c r="C21" i="6"/>
  <c r="H59" i="7"/>
  <c r="AA85" i="8"/>
  <c r="G32"/>
  <c r="G61" i="2"/>
  <c r="F58" i="8"/>
  <c r="AC23"/>
  <c r="G85" i="2"/>
  <c r="E20" i="7"/>
  <c r="C42"/>
  <c r="F19"/>
  <c r="AD41"/>
  <c r="AD19" i="8"/>
  <c r="G58" i="6"/>
  <c r="D9" i="8"/>
  <c r="AB41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/>
  <c r="D39"/>
  <c r="C36" i="2"/>
  <c r="G62" i="7"/>
  <c r="F91" i="2"/>
  <c r="C66"/>
  <c r="H86"/>
  <c r="AC13" i="7"/>
  <c r="D58" i="2"/>
  <c r="C81" i="6"/>
  <c r="AA40"/>
  <c r="H82" i="2"/>
  <c r="AC17" i="7"/>
  <c r="D38"/>
  <c r="E83" i="2"/>
  <c r="AA55" i="7"/>
  <c r="H22" i="2"/>
  <c r="E35" i="7"/>
  <c r="AA16" i="6"/>
  <c r="D46" i="2"/>
  <c r="G57" i="6"/>
  <c r="C69" i="7"/>
  <c r="E58" i="6"/>
  <c r="D21" i="2"/>
  <c r="E39" i="7"/>
  <c r="AB16"/>
  <c r="F12" i="8"/>
  <c r="AB42" i="7"/>
  <c r="F92"/>
  <c r="AD34"/>
  <c r="E12" i="2"/>
  <c r="G39" i="7"/>
  <c r="E38" i="6"/>
  <c r="G45" i="7"/>
  <c r="H10"/>
  <c r="H62"/>
  <c r="E44" i="2"/>
  <c r="G85" i="7"/>
  <c r="E68" i="2"/>
  <c r="H42" i="8"/>
  <c r="AC9"/>
  <c r="AB84"/>
  <c r="E17" i="2"/>
  <c r="AB20" i="7"/>
  <c r="H80" i="2"/>
  <c r="D42" i="7"/>
  <c r="E20" i="2"/>
  <c r="D80" i="7"/>
  <c r="H46"/>
  <c r="E14" i="8"/>
  <c r="H34" i="2"/>
  <c r="H66" i="8"/>
  <c r="G21"/>
  <c r="AB36"/>
  <c r="E9" i="2"/>
  <c r="E46" i="7"/>
  <c r="C17" i="2"/>
  <c r="E55" i="8"/>
  <c r="C66" i="6"/>
  <c r="E13" i="8"/>
  <c r="F88"/>
  <c r="H84" i="6"/>
  <c r="AB12" i="8"/>
  <c r="C39" i="2"/>
  <c r="E62" i="7"/>
  <c r="C18" i="2"/>
  <c r="H59" i="6"/>
  <c r="D10" i="7"/>
  <c r="AD15"/>
  <c r="H22"/>
  <c r="D86" i="2"/>
  <c r="H12" i="8"/>
  <c r="AA45"/>
  <c r="AD89"/>
  <c r="AC36" i="7"/>
  <c r="F40" i="6"/>
  <c r="AD11"/>
  <c r="F64"/>
  <c r="F60" i="2"/>
  <c r="AA60" i="7"/>
  <c r="AC87" i="8"/>
  <c r="G60"/>
  <c r="E22" i="2"/>
  <c r="H60" i="8"/>
  <c r="C23"/>
  <c r="E18"/>
  <c r="C16" i="2"/>
  <c r="D14" i="8"/>
  <c r="F39" i="2"/>
  <c r="E21" i="7"/>
  <c r="H21" i="6"/>
  <c r="D20" i="7"/>
  <c r="AC84" i="8"/>
  <c r="E17"/>
  <c r="E42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/>
  <c r="G65"/>
  <c r="F41" i="7"/>
  <c r="C9" i="6"/>
  <c r="E39" i="8"/>
  <c r="C42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/>
  <c r="G10" i="8"/>
  <c r="G18" i="2"/>
  <c r="D79" i="7"/>
  <c r="D88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/>
  <c r="D13" i="8"/>
  <c r="G16" i="7"/>
  <c r="AC67" i="8"/>
  <c r="G87"/>
</calcChain>
</file>

<file path=xl/sharedStrings.xml><?xml version="1.0" encoding="utf-8"?>
<sst xmlns="http://schemas.openxmlformats.org/spreadsheetml/2006/main" count="4688" uniqueCount="594">
  <si>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</si>
  <si>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</si>
  <si>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</si>
  <si>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</si>
  <si>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</si>
  <si>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</si>
  <si>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</si>
  <si>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</si>
  <si>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</si>
  <si>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</si>
  <si>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</si>
  <si>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</si>
  <si>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</si>
  <si>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</si>
  <si>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</si>
  <si>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</si>
  <si>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</si>
  <si>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</si>
  <si>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</si>
  <si>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</si>
  <si>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</si>
  <si>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</si>
  <si>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</si>
  <si>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</si>
  <si>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</si>
  <si>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</si>
  <si>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</si>
  <si>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</si>
  <si>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</si>
  <si>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</si>
  <si>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</si>
  <si>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</si>
  <si>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</si>
  <si>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</si>
  <si>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</si>
  <si>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</si>
  <si>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</si>
  <si>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</si>
  <si>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</si>
  <si>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</si>
  <si>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</si>
  <si>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</si>
  <si>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</si>
  <si>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</si>
  <si>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</si>
  <si>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</si>
  <si>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</si>
  <si>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</si>
  <si>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</si>
  <si>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</si>
  <si>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</si>
  <si>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</si>
  <si>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</si>
  <si>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</si>
  <si>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</si>
  <si>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</si>
  <si>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</si>
  <si>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</si>
  <si>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</si>
  <si>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</si>
  <si>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</si>
  <si>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</si>
  <si>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</si>
  <si>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</si>
  <si>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</si>
  <si>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</si>
  <si>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</si>
  <si>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</si>
  <si>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</si>
  <si>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</si>
  <si>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</si>
  <si>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</si>
  <si>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</si>
  <si>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</si>
  <si>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</si>
  <si>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</si>
  <si>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</si>
  <si>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 xml:space="preserve">Trần Thị Bình </t>
  </si>
  <si>
    <t>An</t>
  </si>
  <si>
    <t>ENG 302 L</t>
  </si>
  <si>
    <t>Huỳnh Cao Lan</t>
  </si>
  <si>
    <t>Anh</t>
  </si>
  <si>
    <t>Đậu Xuân</t>
  </si>
  <si>
    <t>Bằng</t>
  </si>
  <si>
    <t xml:space="preserve">Dương Thế </t>
  </si>
  <si>
    <t>Bảo</t>
  </si>
  <si>
    <t>Nguyễn Thị Ngọc</t>
  </si>
  <si>
    <t>Diễm</t>
  </si>
  <si>
    <t>Kiều Công</t>
  </si>
  <si>
    <t>Đức</t>
  </si>
  <si>
    <t xml:space="preserve">Trần Việt </t>
  </si>
  <si>
    <t>Dũng</t>
  </si>
  <si>
    <t xml:space="preserve">Nguyễn Hà Mỹ </t>
  </si>
  <si>
    <t>Duyên</t>
  </si>
  <si>
    <t>Trần Hoàng</t>
  </si>
  <si>
    <t>Giang</t>
  </si>
  <si>
    <t xml:space="preserve">Phan Sơn </t>
  </si>
  <si>
    <t>Hải</t>
  </si>
  <si>
    <t xml:space="preserve">Hoàng Thị </t>
  </si>
  <si>
    <t>Phạm Bùi Duy</t>
  </si>
  <si>
    <t>Hiếu</t>
  </si>
  <si>
    <t>Lê Đình</t>
  </si>
  <si>
    <t>Hùng</t>
  </si>
  <si>
    <t xml:space="preserve">Hoàng Thị Mỹ </t>
  </si>
  <si>
    <t>Hương</t>
  </si>
  <si>
    <t xml:space="preserve">Trần Đình </t>
  </si>
  <si>
    <t>Lâm</t>
  </si>
  <si>
    <t xml:space="preserve">Nguyễn Đức </t>
  </si>
  <si>
    <t>Mạnh</t>
  </si>
  <si>
    <t xml:space="preserve">Trần Thị Ly </t>
  </si>
  <si>
    <t>Na</t>
  </si>
  <si>
    <t xml:space="preserve">Phan Thị Ly </t>
  </si>
  <si>
    <t>Nguyễn Chung</t>
  </si>
  <si>
    <t>Ngọc</t>
  </si>
  <si>
    <t xml:space="preserve">Huỳnh Yến </t>
  </si>
  <si>
    <t>Nhi</t>
  </si>
  <si>
    <t xml:space="preserve">Trương Văn </t>
  </si>
  <si>
    <t>Ny</t>
  </si>
  <si>
    <t>Lê Bá</t>
  </si>
  <si>
    <t>Phát</t>
  </si>
  <si>
    <t>Võ Thị Anh</t>
  </si>
  <si>
    <t>Phương</t>
  </si>
  <si>
    <t xml:space="preserve">Trần Quang </t>
  </si>
  <si>
    <t>Sáng</t>
  </si>
  <si>
    <t xml:space="preserve">Lê Thị Yến </t>
  </si>
  <si>
    <t>Thanh</t>
  </si>
  <si>
    <t>Nguyễn Thị Thu</t>
  </si>
  <si>
    <t>Thảo</t>
  </si>
  <si>
    <t xml:space="preserve">Đinh Dạ </t>
  </si>
  <si>
    <t>Thi</t>
  </si>
  <si>
    <t>Lê Tiểu</t>
  </si>
  <si>
    <t>Thư</t>
  </si>
  <si>
    <t>Nguyễn Thị Minh</t>
  </si>
  <si>
    <t xml:space="preserve">Đặng Thị Thu </t>
  </si>
  <si>
    <t>Thúy</t>
  </si>
  <si>
    <t>Hà Thủy</t>
  </si>
  <si>
    <t>Tiên</t>
  </si>
  <si>
    <t xml:space="preserve">Lê Thị </t>
  </si>
  <si>
    <t>Trinh</t>
  </si>
  <si>
    <t xml:space="preserve">Phùng Ngọc </t>
  </si>
  <si>
    <t>Trúc</t>
  </si>
  <si>
    <t xml:space="preserve">Mai Nhật </t>
  </si>
  <si>
    <t>Tùng</t>
  </si>
  <si>
    <t>Lê Trần</t>
  </si>
  <si>
    <t>Tường</t>
  </si>
  <si>
    <t>Nguyễn Ngọc</t>
  </si>
  <si>
    <t>Tuyên</t>
  </si>
  <si>
    <t>Phan Thị Hạ</t>
  </si>
  <si>
    <t>Uyên</t>
  </si>
  <si>
    <t xml:space="preserve">Nguyễn Thị Tường </t>
  </si>
  <si>
    <t>Vi</t>
  </si>
  <si>
    <t xml:space="preserve">Trương Thị Tường </t>
  </si>
  <si>
    <t xml:space="preserve">Phan Văn </t>
  </si>
  <si>
    <t>Việt</t>
  </si>
  <si>
    <t>Thái Vũ Khánh</t>
  </si>
  <si>
    <t>Vy</t>
  </si>
  <si>
    <t>Phan Thị Ngọc</t>
  </si>
  <si>
    <t>Ánh</t>
  </si>
  <si>
    <t>ENG 302 N</t>
  </si>
  <si>
    <t>Hồ Quốc</t>
  </si>
  <si>
    <t>Bình</t>
  </si>
  <si>
    <t xml:space="preserve">Đinh Quốc </t>
  </si>
  <si>
    <t>Cường</t>
  </si>
  <si>
    <t>Lê Thị Bích</t>
  </si>
  <si>
    <t>Đào</t>
  </si>
  <si>
    <t>Nguyễn Thị</t>
  </si>
  <si>
    <t>Dịu</t>
  </si>
  <si>
    <t>Ngô Văn</t>
  </si>
  <si>
    <t>Hồ Thị Bình</t>
  </si>
  <si>
    <t>Dương</t>
  </si>
  <si>
    <t>Hậu</t>
  </si>
  <si>
    <t xml:space="preserve">Trần Đức </t>
  </si>
  <si>
    <t>Huy</t>
  </si>
  <si>
    <t>Đoàn Xuân</t>
  </si>
  <si>
    <t>Võ Lê Mỹ</t>
  </si>
  <si>
    <t>Linh</t>
  </si>
  <si>
    <t>Đoàn Ngọc Quỳnh</t>
  </si>
  <si>
    <t>Long</t>
  </si>
  <si>
    <t>Chang Ngọc</t>
  </si>
  <si>
    <t>Mai</t>
  </si>
  <si>
    <t>Nguyễn Bảo</t>
  </si>
  <si>
    <t>Nam</t>
  </si>
  <si>
    <t>Nguyễn Bích</t>
  </si>
  <si>
    <t>Nguyễn Thị Bích</t>
  </si>
  <si>
    <t>Phan Thị Bích</t>
  </si>
  <si>
    <t>Đoàn Thị Tú</t>
  </si>
  <si>
    <t>Nguyên</t>
  </si>
  <si>
    <t xml:space="preserve">Nguyễn Ngọc </t>
  </si>
  <si>
    <t>Phong</t>
  </si>
  <si>
    <t>Tôn Nữ Thùy</t>
  </si>
  <si>
    <t>Bùi Minh</t>
  </si>
  <si>
    <t>Sáu</t>
  </si>
  <si>
    <t>Hoàng Chính</t>
  </si>
  <si>
    <t>Tâm</t>
  </si>
  <si>
    <t>Nguyễn Thị Phương</t>
  </si>
  <si>
    <t xml:space="preserve">Lê Hữu </t>
  </si>
  <si>
    <t>Thiện</t>
  </si>
  <si>
    <t xml:space="preserve">Phan Như </t>
  </si>
  <si>
    <t>Cao Thị Hồng</t>
  </si>
  <si>
    <t>Phan Thị</t>
  </si>
  <si>
    <t>Thủy</t>
  </si>
  <si>
    <t>Đặng Thị Hạ</t>
  </si>
  <si>
    <t>Trâm</t>
  </si>
  <si>
    <t xml:space="preserve">Nguyễn Minh </t>
  </si>
  <si>
    <t>Trang</t>
  </si>
  <si>
    <t>Nguyễn Hồ Xuân</t>
  </si>
  <si>
    <t>Nguyễn Song Duy</t>
  </si>
  <si>
    <t>Trực</t>
  </si>
  <si>
    <t xml:space="preserve">Đặng Ngọc </t>
  </si>
  <si>
    <t>Trung</t>
  </si>
  <si>
    <t xml:space="preserve">Lê Đình </t>
  </si>
  <si>
    <t>Tuấn</t>
  </si>
  <si>
    <t>Trần Quang</t>
  </si>
  <si>
    <t>Ngô Nữ Hoàng</t>
  </si>
  <si>
    <t>Nguyễn Quốc</t>
  </si>
  <si>
    <t>Vinh</t>
  </si>
  <si>
    <t xml:space="preserve">Đồng Thanh Hoàng </t>
  </si>
  <si>
    <t>Vũ</t>
  </si>
  <si>
    <t>Phan Thị Xuân</t>
  </si>
  <si>
    <t>Ngô Thị</t>
  </si>
  <si>
    <t>Xuân</t>
  </si>
  <si>
    <t xml:space="preserve">Trương Thị Hồ </t>
  </si>
  <si>
    <t>Yên</t>
  </si>
  <si>
    <t xml:space="preserve">Võ Trường </t>
  </si>
  <si>
    <t>ENG 302 P</t>
  </si>
  <si>
    <t xml:space="preserve">Dương Tấn </t>
  </si>
  <si>
    <t xml:space="preserve">Phan Tiến </t>
  </si>
  <si>
    <t xml:space="preserve">Trương Thái </t>
  </si>
  <si>
    <t>Trần Văn</t>
  </si>
  <si>
    <t>Cần</t>
  </si>
  <si>
    <t>Châu Ngọc</t>
  </si>
  <si>
    <t>Nguyễn Hữu Lê Cao</t>
  </si>
  <si>
    <t xml:space="preserve">Lê Mậu </t>
  </si>
  <si>
    <t>Đạt</t>
  </si>
  <si>
    <t>Vũ Châu</t>
  </si>
  <si>
    <t>Nguyễn Xuân</t>
  </si>
  <si>
    <t xml:space="preserve">Hoàng Văn </t>
  </si>
  <si>
    <t>Nguyễn Văn</t>
  </si>
  <si>
    <t xml:space="preserve">Phan Đăng </t>
  </si>
  <si>
    <t xml:space="preserve">Phạm Thanh </t>
  </si>
  <si>
    <t xml:space="preserve">Phan Hưng </t>
  </si>
  <si>
    <t>Mai Trọng</t>
  </si>
  <si>
    <t>Nhân</t>
  </si>
  <si>
    <t xml:space="preserve">Dương Văn </t>
  </si>
  <si>
    <t>Ninh</t>
  </si>
  <si>
    <t>Phạm Hồng</t>
  </si>
  <si>
    <t xml:space="preserve">Nguyễn Hữu </t>
  </si>
  <si>
    <t>Phước</t>
  </si>
  <si>
    <t>Bùi Quang</t>
  </si>
  <si>
    <t xml:space="preserve">Trần Duy </t>
  </si>
  <si>
    <t>Hồ Minh</t>
  </si>
  <si>
    <t>Quang</t>
  </si>
  <si>
    <t>Võ Đăng</t>
  </si>
  <si>
    <t xml:space="preserve">Nguyễn Thanh </t>
  </si>
  <si>
    <t>Nguyễn Hữu</t>
  </si>
  <si>
    <t>Tân</t>
  </si>
  <si>
    <t>Thạch</t>
  </si>
  <si>
    <t>Lê Phú</t>
  </si>
  <si>
    <t>Thắng</t>
  </si>
  <si>
    <t>Dương Văn</t>
  </si>
  <si>
    <t>Thạnh</t>
  </si>
  <si>
    <t xml:space="preserve">Ngô Tấn </t>
  </si>
  <si>
    <t xml:space="preserve">Nguyễn Gia </t>
  </si>
  <si>
    <t xml:space="preserve">Nguyễn </t>
  </si>
  <si>
    <t>Thọ</t>
  </si>
  <si>
    <t>Lê Hữu Minh</t>
  </si>
  <si>
    <t>Tin</t>
  </si>
  <si>
    <t xml:space="preserve">Lưu Anh </t>
  </si>
  <si>
    <t>Tín</t>
  </si>
  <si>
    <t xml:space="preserve">Võ Đình </t>
  </si>
  <si>
    <t>Trí</t>
  </si>
  <si>
    <t xml:space="preserve">Hồ Văn </t>
  </si>
  <si>
    <t xml:space="preserve">Huỳnh Văn </t>
  </si>
  <si>
    <t>Trường</t>
  </si>
  <si>
    <t xml:space="preserve">Lê Trung </t>
  </si>
  <si>
    <t>Vịnh</t>
  </si>
  <si>
    <t xml:space="preserve">Nguyễn Tấn </t>
  </si>
  <si>
    <t>Vui</t>
  </si>
  <si>
    <t xml:space="preserve">Bùi Thạch </t>
  </si>
  <si>
    <t>Xuyên</t>
  </si>
  <si>
    <t>Lê Thị Phước</t>
  </si>
  <si>
    <t>ENG 302 PIS</t>
  </si>
  <si>
    <t>Trần Thị</t>
  </si>
  <si>
    <t>Nguyễn Ngọc Lam</t>
  </si>
  <si>
    <t>Phạm Thúy</t>
  </si>
  <si>
    <t>Hằng</t>
  </si>
  <si>
    <t>Nguyễn Thị Diệu</t>
  </si>
  <si>
    <t>Huyền</t>
  </si>
  <si>
    <t>Trần Anh</t>
  </si>
  <si>
    <t>Khoa</t>
  </si>
  <si>
    <t>Nguyễn Thị Mỹ</t>
  </si>
  <si>
    <t>Lệ</t>
  </si>
  <si>
    <t>Lương Thị Thúy</t>
  </si>
  <si>
    <t>Liễu</t>
  </si>
  <si>
    <t>Trần Mỹ</t>
  </si>
  <si>
    <t>Phan Thị Kim</t>
  </si>
  <si>
    <t>Ngân</t>
  </si>
  <si>
    <t>Lê Thái</t>
  </si>
  <si>
    <t>Sang</t>
  </si>
  <si>
    <t>Trương Nguyễn Công</t>
  </si>
  <si>
    <t>Tài</t>
  </si>
  <si>
    <t>Bùi Huỳnh Nguyên</t>
  </si>
  <si>
    <t>Thuy</t>
  </si>
  <si>
    <t>Tống Thị Xuân</t>
  </si>
  <si>
    <t>Thùy</t>
  </si>
  <si>
    <t>Nguyễn Thị Thanh</t>
  </si>
  <si>
    <t>Tỉnh</t>
  </si>
  <si>
    <t>Nguyễn Minh</t>
  </si>
  <si>
    <t>Lê Thị</t>
  </si>
  <si>
    <t>Viên</t>
  </si>
  <si>
    <t>Bùi Thị</t>
  </si>
  <si>
    <t>Bích</t>
  </si>
  <si>
    <t>ENG 302 R</t>
  </si>
  <si>
    <t>Võ Thị Thu</t>
  </si>
  <si>
    <t>Hà</t>
  </si>
  <si>
    <t>Nguyễn Thị Diễm</t>
  </si>
  <si>
    <t>Đinh Thị Thái</t>
  </si>
  <si>
    <t xml:space="preserve">Nguyễn Thị Bích </t>
  </si>
  <si>
    <t>Hồng</t>
  </si>
  <si>
    <t>Phạm Thị Kim</t>
  </si>
  <si>
    <t>Khuê</t>
  </si>
  <si>
    <t>Tạ Diệu</t>
  </si>
  <si>
    <t>Liên</t>
  </si>
  <si>
    <t>Phạm Đăng</t>
  </si>
  <si>
    <t>Lĩnh</t>
  </si>
  <si>
    <t>Võ Thị Như</t>
  </si>
  <si>
    <t>Lê Thị Họa</t>
  </si>
  <si>
    <t>My</t>
  </si>
  <si>
    <t xml:space="preserve">Trần Thị </t>
  </si>
  <si>
    <t>Nga</t>
  </si>
  <si>
    <t>Võ Thị Hoàng</t>
  </si>
  <si>
    <t xml:space="preserve">Nguyễn Thị </t>
  </si>
  <si>
    <t>Lê Nguyễn Thảo</t>
  </si>
  <si>
    <t xml:space="preserve">Nguyễn Ánh </t>
  </si>
  <si>
    <t>Nguyệt</t>
  </si>
  <si>
    <t>Châu Đoàn Kiều</t>
  </si>
  <si>
    <t>Oanh</t>
  </si>
  <si>
    <t>Hà Thị Kiều</t>
  </si>
  <si>
    <t xml:space="preserve">Trần Văn </t>
  </si>
  <si>
    <t xml:space="preserve">Nguyễn Thị          </t>
  </si>
  <si>
    <t>Thản</t>
  </si>
  <si>
    <t>Nguyễn Thiên Thạch</t>
  </si>
  <si>
    <t xml:space="preserve">Phùng Thị </t>
  </si>
  <si>
    <t>Thu</t>
  </si>
  <si>
    <t>Thuyền</t>
  </si>
  <si>
    <t xml:space="preserve">Huỳnh Thị </t>
  </si>
  <si>
    <t xml:space="preserve">Lê Thị Quỳnh </t>
  </si>
  <si>
    <t>Trân</t>
  </si>
  <si>
    <t>Đặng Thị Thảo</t>
  </si>
  <si>
    <t>Nguyễn Thị Hoài</t>
  </si>
  <si>
    <t>Huỳnh Nguyễn Ngọc</t>
  </si>
  <si>
    <t xml:space="preserve">Nguyễn Thị Kim </t>
  </si>
  <si>
    <t>Hoàng Anh</t>
  </si>
  <si>
    <t>Phạm Ngọc</t>
  </si>
  <si>
    <t>Phạm Văn</t>
  </si>
  <si>
    <t>Trần Thị Mỹ</t>
  </si>
  <si>
    <t>Vương</t>
  </si>
  <si>
    <t xml:space="preserve">Lê Quang Tuấn </t>
  </si>
  <si>
    <t>ENG 302 T</t>
  </si>
  <si>
    <t>Châu</t>
  </si>
  <si>
    <t xml:space="preserve">Lê Văn </t>
  </si>
  <si>
    <t>Chương</t>
  </si>
  <si>
    <t>Lê Hoàng</t>
  </si>
  <si>
    <t>Điệp</t>
  </si>
  <si>
    <t xml:space="preserve">Phạm Quốc </t>
  </si>
  <si>
    <t>Hoàng</t>
  </si>
  <si>
    <t xml:space="preserve">Nguyễn Đình </t>
  </si>
  <si>
    <t>Huân</t>
  </si>
  <si>
    <t xml:space="preserve">Phạm Thị Ngọc </t>
  </si>
  <si>
    <t>Đặng Mai</t>
  </si>
  <si>
    <t>Trần Đại</t>
  </si>
  <si>
    <t>Luật</t>
  </si>
  <si>
    <t>Lý Văn Thành</t>
  </si>
  <si>
    <t>Lưu</t>
  </si>
  <si>
    <t>Nguyễn Thị Như</t>
  </si>
  <si>
    <t>Trần Thành</t>
  </si>
  <si>
    <t>Phạm Thanh</t>
  </si>
  <si>
    <t>Nghĩa</t>
  </si>
  <si>
    <t>Hoàng Thảo</t>
  </si>
  <si>
    <t xml:space="preserve">Đặng Thị </t>
  </si>
  <si>
    <t>Nhung</t>
  </si>
  <si>
    <t>Đỗ Văn</t>
  </si>
  <si>
    <t>Pháp</t>
  </si>
  <si>
    <t xml:space="preserve">Phạm Thị </t>
  </si>
  <si>
    <t>Quỳnh</t>
  </si>
  <si>
    <t>Đào Mai Như</t>
  </si>
  <si>
    <t xml:space="preserve">Mai </t>
  </si>
  <si>
    <t>Sao</t>
  </si>
  <si>
    <t>Đặng Ngọc</t>
  </si>
  <si>
    <t>Sơn</t>
  </si>
  <si>
    <t xml:space="preserve">Lê Thanh </t>
  </si>
  <si>
    <t xml:space="preserve">Hoàng Chiến </t>
  </si>
  <si>
    <t xml:space="preserve">Nguyễn Xuân </t>
  </si>
  <si>
    <t>Thành</t>
  </si>
  <si>
    <t>Phạm Thị Phương</t>
  </si>
  <si>
    <t>Phạm Thị</t>
  </si>
  <si>
    <t xml:space="preserve">Lương Thị </t>
  </si>
  <si>
    <t>Nguyễn Thành</t>
  </si>
  <si>
    <t xml:space="preserve">Phạm Thị Ánh </t>
  </si>
  <si>
    <t>Tuyết</t>
  </si>
  <si>
    <t xml:space="preserve">Dương Thị Thu </t>
  </si>
  <si>
    <t>Vân</t>
  </si>
  <si>
    <t xml:space="preserve">Trần Thị Hồng </t>
  </si>
  <si>
    <t>Trần Thị Thu</t>
  </si>
  <si>
    <t xml:space="preserve">Lê Anh </t>
  </si>
  <si>
    <t>Văn</t>
  </si>
  <si>
    <t>Lê Thị Vân</t>
  </si>
  <si>
    <t>ENG 302 V</t>
  </si>
  <si>
    <t xml:space="preserve">Hà Thị </t>
  </si>
  <si>
    <t>Cúc</t>
  </si>
  <si>
    <t xml:space="preserve">Lý Thị Thanh </t>
  </si>
  <si>
    <t>Diệu</t>
  </si>
  <si>
    <t>Đặng Hoàng Việt</t>
  </si>
  <si>
    <t>Văn Bá</t>
  </si>
  <si>
    <t>Hưng</t>
  </si>
  <si>
    <t>Đào Thị Lệ</t>
  </si>
  <si>
    <t>Phùng Diệu</t>
  </si>
  <si>
    <t>Phan Thiị Diễm</t>
  </si>
  <si>
    <t>Lam</t>
  </si>
  <si>
    <t>Lê Thị Kim</t>
  </si>
  <si>
    <t>Lan</t>
  </si>
  <si>
    <t xml:space="preserve">Võ Thị Hoài </t>
  </si>
  <si>
    <t>Trần Thị Kiều</t>
  </si>
  <si>
    <t>Phạm Khắc</t>
  </si>
  <si>
    <t>Nguyễn Ngọc Hoàng</t>
  </si>
  <si>
    <t xml:space="preserve">Nguyễn Thị Thanh </t>
  </si>
  <si>
    <t>Ngần</t>
  </si>
  <si>
    <t>Nhàn</t>
  </si>
  <si>
    <t>Hồ Thị</t>
  </si>
  <si>
    <t xml:space="preserve">Nguyễn Thị Hồng </t>
  </si>
  <si>
    <t>Phạm Thị Hồng</t>
  </si>
  <si>
    <t xml:space="preserve">Cao Thị Kim </t>
  </si>
  <si>
    <t>Phan Hữu</t>
  </si>
  <si>
    <t>Phúc</t>
  </si>
  <si>
    <t xml:space="preserve">Đoàn Thị Minh </t>
  </si>
  <si>
    <t xml:space="preserve">Lê Chí </t>
  </si>
  <si>
    <t>Quốc</t>
  </si>
  <si>
    <t xml:space="preserve">Phạm Thị Hồng </t>
  </si>
  <si>
    <t>Sương</t>
  </si>
  <si>
    <t>Phan Thị Thanh</t>
  </si>
  <si>
    <t>Thái</t>
  </si>
  <si>
    <t>Lê Thu</t>
  </si>
  <si>
    <t>Lê Thị Thu</t>
  </si>
  <si>
    <t>Đào Thái</t>
  </si>
  <si>
    <t>Thuỷ</t>
  </si>
  <si>
    <t xml:space="preserve">Dương Như </t>
  </si>
  <si>
    <t xml:space="preserve">Nguyễn Thị Huyền </t>
  </si>
  <si>
    <t xml:space="preserve">Phan Thị Khánh </t>
  </si>
  <si>
    <t xml:space="preserve">Lê Nguyễn Thảo </t>
  </si>
  <si>
    <t xml:space="preserve">Châu Hoài </t>
  </si>
  <si>
    <t xml:space="preserve">Phan Thanh </t>
  </si>
  <si>
    <t>ENG 302 X</t>
  </si>
  <si>
    <t xml:space="preserve">Trần Thị Mỹ </t>
  </si>
  <si>
    <t>Nguyễn Đức</t>
  </si>
  <si>
    <t>Nguyễn Trí</t>
  </si>
  <si>
    <t>Công</t>
  </si>
  <si>
    <t xml:space="preserve">Đồng Phước Thạch </t>
  </si>
  <si>
    <t xml:space="preserve">Hồ Vũ Nhật </t>
  </si>
  <si>
    <t>Duy</t>
  </si>
  <si>
    <t>Mạc Tường Huyền</t>
  </si>
  <si>
    <t xml:space="preserve">Lê Quốc </t>
  </si>
  <si>
    <t xml:space="preserve">Võ Thị Diễm </t>
  </si>
  <si>
    <t xml:space="preserve">Lê Duy </t>
  </si>
  <si>
    <t>Khánh</t>
  </si>
  <si>
    <t xml:space="preserve">Nguyễn Tùng </t>
  </si>
  <si>
    <t>Phạm Thị Thảo</t>
  </si>
  <si>
    <t xml:space="preserve">Phan Thị Hồng </t>
  </si>
  <si>
    <t xml:space="preserve">Trần Thị Thùy </t>
  </si>
  <si>
    <t>Ngô Nhật</t>
  </si>
  <si>
    <t>Trần Cảnh</t>
  </si>
  <si>
    <t>Lực</t>
  </si>
  <si>
    <t xml:space="preserve">Ngô Hoàng </t>
  </si>
  <si>
    <t>Lại Bảo</t>
  </si>
  <si>
    <t xml:space="preserve">Vủ Nử Thiện </t>
  </si>
  <si>
    <t>Nguyễn Thị Quỳnh</t>
  </si>
  <si>
    <t>Trần Văn Nhật</t>
  </si>
  <si>
    <t xml:space="preserve">Nguyễn Thị Quế </t>
  </si>
  <si>
    <t>Quân</t>
  </si>
  <si>
    <t>Nguyễn Thị Yến</t>
  </si>
  <si>
    <t>San</t>
  </si>
  <si>
    <t>Cao Thiên</t>
  </si>
  <si>
    <t>Huỳnh Văn</t>
  </si>
  <si>
    <t>Tàu</t>
  </si>
  <si>
    <t xml:space="preserve">Huỳnh Xuân </t>
  </si>
  <si>
    <t>Ngô Thị Phương</t>
  </si>
  <si>
    <t>Trần Thị Diễm</t>
  </si>
  <si>
    <t xml:space="preserve">Nguyễn Văn </t>
  </si>
  <si>
    <t>Toàn</t>
  </si>
  <si>
    <t xml:space="preserve">Dương Thị Tú </t>
  </si>
  <si>
    <t>Xuyến</t>
  </si>
  <si>
    <t>Trần Mạnh</t>
  </si>
  <si>
    <t>D18KDN2B</t>
  </si>
  <si>
    <t>Ghép</t>
  </si>
  <si>
    <t>ENG 302 FIS</t>
  </si>
  <si>
    <t>Ghép L1</t>
  </si>
  <si>
    <t>302/1</t>
  </si>
  <si>
    <t>302/2</t>
  </si>
  <si>
    <t>304/1</t>
  </si>
  <si>
    <t>304/2</t>
  </si>
  <si>
    <t>307/1</t>
  </si>
  <si>
    <t>307/2</t>
  </si>
  <si>
    <t>310/1</t>
  </si>
  <si>
    <t>310/2</t>
  </si>
  <si>
    <t>407/1</t>
  </si>
  <si>
    <t>407/2</t>
  </si>
  <si>
    <t>305-5-24</t>
  </si>
  <si>
    <t>302/1-5-23</t>
  </si>
  <si>
    <t>(LỚP: L,N,P,PIS,R,T,V,X)</t>
  </si>
  <si>
    <t>5</t>
  </si>
  <si>
    <t>MÔN :Anh Ngữ Cao Cấp 2 NÓI* MÃ MÔN:ENG302</t>
  </si>
  <si>
    <t xml:space="preserve">Thời gian:9h30 - Ngày 03/06/2014 - Phòng: 302/1 - cơ sở:  K7/25 Quang trung </t>
  </si>
  <si>
    <t>K17QTC4</t>
  </si>
  <si>
    <t/>
  </si>
  <si>
    <t>ENG-ENG302-Suat 9h30 - Ngày 03/06/2014</t>
  </si>
  <si>
    <t>K17DLK1</t>
  </si>
  <si>
    <t>K17XDD3</t>
  </si>
  <si>
    <t>K18KDN2</t>
  </si>
  <si>
    <t>K17QTC2</t>
  </si>
  <si>
    <t>K18TPM</t>
  </si>
  <si>
    <t>K17QTH1</t>
  </si>
  <si>
    <t>K17QNH2</t>
  </si>
  <si>
    <t>K17QNH3</t>
  </si>
  <si>
    <t>K17QTC1</t>
  </si>
  <si>
    <t>302/2-5-23</t>
  </si>
  <si>
    <t xml:space="preserve">Thời gian:9h30 - Ngày 03/06/2014 - Phòng: 302/2 - cơ sở:  K7/25 Quang trung </t>
  </si>
  <si>
    <t>K18DLK1</t>
  </si>
  <si>
    <t>K17XDD4</t>
  </si>
  <si>
    <t>K16QNH4</t>
  </si>
  <si>
    <t>K17KTR</t>
  </si>
  <si>
    <t>K17XDD2</t>
  </si>
  <si>
    <t>K18QTC1</t>
  </si>
  <si>
    <t>K17KTR2</t>
  </si>
  <si>
    <t>304/1-5-23</t>
  </si>
  <si>
    <t xml:space="preserve">Thời gian:9h30 - Ngày 03/06/2014 - Phòng: 304/1 - cơ sở:  K7/25 Quang trung </t>
  </si>
  <si>
    <t>K18KDN1</t>
  </si>
  <si>
    <t>K17TTT</t>
  </si>
  <si>
    <t>Nợ HP</t>
  </si>
  <si>
    <t>K17QTM1</t>
  </si>
  <si>
    <t>304/2-5-23</t>
  </si>
  <si>
    <t xml:space="preserve">Thời gian:9h30 - Ngày 03/06/2014 - Phòng: 304/2 - cơ sở:  K7/25 Quang trung </t>
  </si>
  <si>
    <t>K17XDC</t>
  </si>
  <si>
    <t>K18PSU_DLK2</t>
  </si>
  <si>
    <t>K17XDD1</t>
  </si>
  <si>
    <t>307/1-5-23</t>
  </si>
  <si>
    <t xml:space="preserve">Thời gian:9h30 - Ngày 03/06/2014 - Phòng: 307/1 - cơ sở:  K7/25 Quang trung </t>
  </si>
  <si>
    <t>K18KMT</t>
  </si>
  <si>
    <t>K17TPM</t>
  </si>
  <si>
    <t>307/2-5-23</t>
  </si>
  <si>
    <t xml:space="preserve">Thời gian:9h30 - Ngày 03/06/2014 - Phòng: 307/2 - cơ sở:  K7/25 Quang trung </t>
  </si>
  <si>
    <t>K18PSU_QTH1</t>
  </si>
  <si>
    <t>K18CMU_TPM1</t>
  </si>
  <si>
    <t>K18PSU_DLK1</t>
  </si>
  <si>
    <t>K18CSU_XDD</t>
  </si>
  <si>
    <t>310/1-5-23</t>
  </si>
  <si>
    <t xml:space="preserve">Thời gian:9h30 - Ngày 03/06/2014 - Phòng: 310/1 - cơ sở:  K7/25 Quang trung </t>
  </si>
  <si>
    <t>K17PSU_DLK</t>
  </si>
  <si>
    <t>K18PSU_KKT1</t>
  </si>
  <si>
    <t>K18QTM1</t>
  </si>
  <si>
    <t>K16QTM1</t>
  </si>
  <si>
    <t>K17KDN3</t>
  </si>
  <si>
    <t>K17QNH1</t>
  </si>
  <si>
    <t>310/2-5-23</t>
  </si>
  <si>
    <t xml:space="preserve">Thời gian:9h30 - Ngày 03/06/2014 - Phòng: 310/2 - cơ sở:  K7/25 Quang trung </t>
  </si>
  <si>
    <t>K17KDN2</t>
  </si>
  <si>
    <t>K15KTR1</t>
  </si>
  <si>
    <t>K17PSU_QNH3</t>
  </si>
  <si>
    <t>K17KKT1</t>
  </si>
  <si>
    <t>K15DLK2</t>
  </si>
  <si>
    <t>K18XDD3</t>
  </si>
  <si>
    <t>K17KDN4</t>
  </si>
  <si>
    <t>407/1-5-23</t>
  </si>
  <si>
    <t xml:space="preserve">Thời gian:9h30 - Ngày 03/06/2014 - Phòng: 407/1 - cơ sở:  K7/25 Quang trung </t>
  </si>
  <si>
    <t>K17KDN1</t>
  </si>
  <si>
    <t>407/2-5-23</t>
  </si>
  <si>
    <t xml:space="preserve">Thời gian:9h30 - Ngày 03/06/2014 - Phòng: 407/2 - cơ sở:  K7/25 Quang trung </t>
  </si>
  <si>
    <t>K15KTR4</t>
  </si>
  <si>
    <t>K17KKT3</t>
  </si>
  <si>
    <t>K18PSU_QTH2</t>
  </si>
  <si>
    <t>K18QTH2</t>
  </si>
  <si>
    <t>301-5-24</t>
  </si>
  <si>
    <t>301</t>
  </si>
  <si>
    <t xml:space="preserve">Thời gian:9h30 - Ngày 03/06/2014 - Phòng: 301 - cơ sở:  K7/25 Quang trung </t>
  </si>
  <si>
    <t>K18KKT</t>
  </si>
  <si>
    <t>K17KKT4</t>
  </si>
  <si>
    <t>303-5-24</t>
  </si>
  <si>
    <t>303</t>
  </si>
  <si>
    <t xml:space="preserve">Thời gian:9h30 - Ngày 03/06/2014 - Phòng: 303 - cơ sở:  K7/25 Quang trung </t>
  </si>
  <si>
    <t>K17KMT</t>
  </si>
  <si>
    <t>K17QTH2</t>
  </si>
  <si>
    <t>K18XDD2</t>
  </si>
  <si>
    <t>305</t>
  </si>
  <si>
    <t xml:space="preserve">Thời gian:9h30 - Ngày 03/06/2014 - Phòng: 305 - cơ sở:  K7/25 Quang trung </t>
  </si>
  <si>
    <t>K17EVT</t>
  </si>
  <si>
    <t>K17QTC3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</si>
</sst>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9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4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0" fillId="0" borderId="0"/>
    <xf numFmtId="182" fontId="41" fillId="0" borderId="0"/>
    <xf numFmtId="0" fontId="21" fillId="2" borderId="0"/>
    <xf numFmtId="0" fontId="22" fillId="2" borderId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23" fillId="2" borderId="0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24" fillId="0" borderId="0">
      <alignment wrapText="1"/>
    </xf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5" fontId="44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74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4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75" fillId="32" borderId="32" applyNumberFormat="0" applyAlignment="0" applyProtection="0"/>
    <xf numFmtId="0" fontId="47" fillId="0" borderId="0"/>
    <xf numFmtId="0" fontId="76" fillId="33" borderId="33" applyNumberFormat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6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6" fillId="0" borderId="0"/>
    <xf numFmtId="0" fontId="2" fillId="0" borderId="0" applyFont="0" applyFill="0" applyBorder="0" applyAlignment="0" applyProtection="0"/>
    <xf numFmtId="172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8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9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2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5" fillId="0" borderId="0"/>
    <xf numFmtId="0" fontId="2" fillId="0" borderId="0" applyFill="0" applyBorder="0" applyAlignment="0"/>
    <xf numFmtId="0" fontId="2" fillId="0" borderId="0" applyFill="0" applyBorder="0" applyAlignment="0"/>
    <xf numFmtId="0" fontId="83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89" fontId="2" fillId="0" borderId="5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4" fillId="36" borderId="0" applyNumberFormat="0" applyBorder="0" applyAlignment="0" applyProtection="0"/>
    <xf numFmtId="0" fontId="4" fillId="0" borderId="0"/>
    <xf numFmtId="37" fontId="31" fillId="0" borderId="0"/>
    <xf numFmtId="175" fontId="32" fillId="0" borderId="0"/>
    <xf numFmtId="0" fontId="2" fillId="0" borderId="0"/>
    <xf numFmtId="0" fontId="2" fillId="0" borderId="0"/>
    <xf numFmtId="0" fontId="15" fillId="0" borderId="0"/>
    <xf numFmtId="0" fontId="72" fillId="0" borderId="0"/>
    <xf numFmtId="0" fontId="15" fillId="0" borderId="0"/>
    <xf numFmtId="0" fontId="66" fillId="0" borderId="0"/>
    <xf numFmtId="0" fontId="2" fillId="0" borderId="0"/>
    <xf numFmtId="0" fontId="72" fillId="0" borderId="0"/>
    <xf numFmtId="0" fontId="72" fillId="0" borderId="0"/>
    <xf numFmtId="0" fontId="1" fillId="0" borderId="0"/>
    <xf numFmtId="0" fontId="2" fillId="0" borderId="0"/>
    <xf numFmtId="0" fontId="72" fillId="0" borderId="0"/>
    <xf numFmtId="0" fontId="72" fillId="0" borderId="0"/>
    <xf numFmtId="0" fontId="85" fillId="0" borderId="0"/>
    <xf numFmtId="0" fontId="43" fillId="0" borderId="0"/>
    <xf numFmtId="0" fontId="1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7" fillId="0" borderId="0"/>
    <xf numFmtId="0" fontId="44" fillId="0" borderId="0"/>
    <xf numFmtId="0" fontId="56" fillId="37" borderId="38" applyNumberFormat="0" applyFont="0" applyAlignment="0" applyProtection="0"/>
    <xf numFmtId="0" fontId="86" fillId="32" borderId="39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0" fontId="40" fillId="0" borderId="0"/>
    <xf numFmtId="179" fontId="16" fillId="0" borderId="0" applyFont="0" applyFill="0" applyBorder="0" applyAlignment="0" applyProtection="0"/>
    <xf numFmtId="6" fontId="4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2" fillId="0" borderId="0"/>
  </cellStyleXfs>
  <cellXfs count="173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90" fillId="0" borderId="0" xfId="113" applyFont="1" applyBorder="1" applyAlignment="1"/>
    <xf numFmtId="0" fontId="91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2" fillId="39" borderId="0" xfId="0" applyFont="1" applyFill="1" applyAlignment="1"/>
    <xf numFmtId="0" fontId="92" fillId="39" borderId="0" xfId="119" applyNumberFormat="1" applyFont="1" applyFill="1" applyAlignment="1"/>
    <xf numFmtId="0" fontId="6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8" fillId="0" borderId="0" xfId="0" applyFont="1" applyFill="1"/>
    <xf numFmtId="0" fontId="93" fillId="39" borderId="0" xfId="119" applyFont="1" applyFill="1" applyAlignment="1">
      <alignment horizontal="center"/>
    </xf>
    <xf numFmtId="0" fontId="68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1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1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1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1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1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94" fillId="0" borderId="8" xfId="120" applyNumberFormat="1" applyFont="1" applyFill="1" applyBorder="1" applyAlignment="1" applyProtection="1">
      <alignment horizontal="center" wrapText="1"/>
    </xf>
    <xf numFmtId="0" fontId="94" fillId="0" borderId="8" xfId="120" applyFont="1" applyBorder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68" fillId="0" borderId="3" xfId="122" applyFont="1" applyFill="1" applyBorder="1" applyAlignment="1">
      <alignment horizontal="center" vertical="center"/>
    </xf>
    <xf numFmtId="0" fontId="68" fillId="0" borderId="3" xfId="122" applyFont="1" applyFill="1" applyBorder="1" applyAlignment="1">
      <alignment horizontal="center" vertical="center" wrapText="1"/>
    </xf>
    <xf numFmtId="0" fontId="68" fillId="0" borderId="30" xfId="122" applyFont="1" applyFill="1" applyBorder="1" applyAlignment="1">
      <alignment horizontal="left" vertical="center"/>
    </xf>
    <xf numFmtId="0" fontId="68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8" fillId="0" borderId="3" xfId="122" applyFont="1" applyFill="1" applyBorder="1" applyAlignment="1">
      <alignment horizontal="center"/>
    </xf>
    <xf numFmtId="0" fontId="68" fillId="0" borderId="20" xfId="122" applyFont="1" applyFill="1" applyBorder="1" applyAlignment="1">
      <alignment horizontal="center" vertical="center" wrapText="1"/>
    </xf>
    <xf numFmtId="0" fontId="68" fillId="0" borderId="18" xfId="122" applyFont="1" applyFill="1" applyBorder="1" applyAlignment="1">
      <alignment horizontal="center" vertical="center" wrapText="1"/>
    </xf>
    <xf numFmtId="0" fontId="68" fillId="0" borderId="21" xfId="122" applyFont="1" applyFill="1" applyBorder="1" applyAlignment="1">
      <alignment horizontal="center" vertical="center" wrapText="1"/>
    </xf>
    <xf numFmtId="0" fontId="68" fillId="0" borderId="29" xfId="122" applyFont="1" applyFill="1" applyBorder="1" applyAlignment="1">
      <alignment horizontal="center" vertical="center" wrapText="1"/>
    </xf>
    <xf numFmtId="0" fontId="68" fillId="0" borderId="23" xfId="122" applyFont="1" applyFill="1" applyBorder="1" applyAlignment="1">
      <alignment horizontal="center" vertical="center" wrapText="1"/>
    </xf>
    <xf numFmtId="0" fontId="68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8" fillId="0" borderId="0" xfId="0" applyFont="1" applyFill="1" applyAlignment="1">
      <alignment horizontal="center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一般_00Q3902REV.1" xfId="169"/>
    <cellStyle name="千分位[0]_00Q3902REV.1" xfId="170"/>
    <cellStyle name="千分位_00Q3902REV.1" xfId="171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標準_Financial Prpsl" xfId="177"/>
    <cellStyle name="貨幣 [0]_00Q3902REV.1" xfId="178"/>
    <cellStyle name="貨幣[0]_BRE" xfId="179"/>
    <cellStyle name="貨幣_00Q3902REV.1" xfId="180"/>
    <cellStyle name=" [0.00]_ Att. 1- Cover" xfId="181"/>
    <cellStyle name="_ Att. 1- Cover" xfId="182"/>
    <cellStyle name="?_ Att. 1- Cover" xfId="183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ExtractElement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09"/>
      <c r="AB9" s="110"/>
      <c r="AC9" s="110"/>
      <c r="AD9" s="11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2"/>
      <c r="AB10" s="103"/>
      <c r="AC10" s="103"/>
      <c r="AD10" s="104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2"/>
      <c r="AB11" s="103"/>
      <c r="AC11" s="103"/>
      <c r="AD11" s="104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2"/>
      <c r="AB12" s="103"/>
      <c r="AC12" s="103"/>
      <c r="AD12" s="104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2"/>
      <c r="AB13" s="103"/>
      <c r="AC13" s="103"/>
      <c r="AD13" s="104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2"/>
      <c r="AB14" s="103"/>
      <c r="AC14" s="103"/>
      <c r="AD14" s="104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2"/>
      <c r="AB15" s="103"/>
      <c r="AC15" s="103"/>
      <c r="AD15" s="104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2"/>
      <c r="AB16" s="103"/>
      <c r="AC16" s="103"/>
      <c r="AD16" s="104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2"/>
      <c r="AB17" s="103"/>
      <c r="AC17" s="103"/>
      <c r="AD17" s="104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2"/>
      <c r="AB18" s="103"/>
      <c r="AC18" s="103"/>
      <c r="AD18" s="104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2"/>
      <c r="AB19" s="103"/>
      <c r="AC19" s="103"/>
      <c r="AD19" s="104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2"/>
      <c r="AB20" s="103"/>
      <c r="AC20" s="103"/>
      <c r="AD20" s="104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2"/>
      <c r="AB21" s="103"/>
      <c r="AC21" s="103"/>
      <c r="AD21" s="104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2"/>
      <c r="AB22" s="103"/>
      <c r="AC22" s="103"/>
      <c r="AD22" s="104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05"/>
      <c r="AB23" s="106"/>
      <c r="AC23" s="106"/>
      <c r="AD23" s="107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09"/>
      <c r="AB32" s="110"/>
      <c r="AC32" s="110"/>
      <c r="AD32" s="11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2"/>
      <c r="AB33" s="103"/>
      <c r="AC33" s="103"/>
      <c r="AD33" s="104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2"/>
      <c r="AB34" s="103"/>
      <c r="AC34" s="103"/>
      <c r="AD34" s="104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2"/>
      <c r="AB35" s="103"/>
      <c r="AC35" s="103"/>
      <c r="AD35" s="104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2"/>
      <c r="AB36" s="103"/>
      <c r="AC36" s="103"/>
      <c r="AD36" s="104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2"/>
      <c r="AB37" s="103"/>
      <c r="AC37" s="103"/>
      <c r="AD37" s="104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2"/>
      <c r="AB38" s="103"/>
      <c r="AC38" s="103"/>
      <c r="AD38" s="104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2"/>
      <c r="AB39" s="103"/>
      <c r="AC39" s="103"/>
      <c r="AD39" s="104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2"/>
      <c r="AB40" s="103"/>
      <c r="AC40" s="103"/>
      <c r="AD40" s="104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2"/>
      <c r="AB41" s="103"/>
      <c r="AC41" s="103"/>
      <c r="AD41" s="104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2"/>
      <c r="AB42" s="103"/>
      <c r="AC42" s="103"/>
      <c r="AD42" s="104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2"/>
      <c r="AB43" s="103"/>
      <c r="AC43" s="103"/>
      <c r="AD43" s="104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2"/>
      <c r="AB44" s="103"/>
      <c r="AC44" s="103"/>
      <c r="AD44" s="104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2"/>
      <c r="AB45" s="103"/>
      <c r="AC45" s="103"/>
      <c r="AD45" s="104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05"/>
      <c r="AB46" s="106"/>
      <c r="AC46" s="106"/>
      <c r="AD46" s="107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09"/>
      <c r="AB55" s="110"/>
      <c r="AC55" s="110"/>
      <c r="AD55" s="11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2"/>
      <c r="AB56" s="103"/>
      <c r="AC56" s="103"/>
      <c r="AD56" s="104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2"/>
      <c r="AB57" s="103"/>
      <c r="AC57" s="103"/>
      <c r="AD57" s="104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2"/>
      <c r="AB58" s="103"/>
      <c r="AC58" s="103"/>
      <c r="AD58" s="104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2"/>
      <c r="AB59" s="103"/>
      <c r="AC59" s="103"/>
      <c r="AD59" s="104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2"/>
      <c r="AB60" s="103"/>
      <c r="AC60" s="103"/>
      <c r="AD60" s="104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2"/>
      <c r="AB61" s="103"/>
      <c r="AC61" s="103"/>
      <c r="AD61" s="104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2"/>
      <c r="AB62" s="103"/>
      <c r="AC62" s="103"/>
      <c r="AD62" s="104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2"/>
      <c r="AB63" s="103"/>
      <c r="AC63" s="103"/>
      <c r="AD63" s="104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2"/>
      <c r="AB64" s="103"/>
      <c r="AC64" s="103"/>
      <c r="AD64" s="104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2"/>
      <c r="AB65" s="103"/>
      <c r="AC65" s="103"/>
      <c r="AD65" s="104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2"/>
      <c r="AB66" s="103"/>
      <c r="AC66" s="103"/>
      <c r="AD66" s="104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2"/>
      <c r="AB67" s="103"/>
      <c r="AC67" s="103"/>
      <c r="AD67" s="104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2"/>
      <c r="AB68" s="103"/>
      <c r="AC68" s="103"/>
      <c r="AD68" s="104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5"/>
      <c r="AB69" s="106"/>
      <c r="AC69" s="106"/>
      <c r="AD69" s="107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09"/>
      <c r="AB55" s="110"/>
      <c r="AC55" s="110"/>
      <c r="AD55" s="11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2"/>
      <c r="AB56" s="103"/>
      <c r="AC56" s="103"/>
      <c r="AD56" s="104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2"/>
      <c r="AB57" s="103"/>
      <c r="AC57" s="103"/>
      <c r="AD57" s="104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2"/>
      <c r="AB58" s="103"/>
      <c r="AC58" s="103"/>
      <c r="AD58" s="104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2"/>
      <c r="AB59" s="103"/>
      <c r="AC59" s="103"/>
      <c r="AD59" s="104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2"/>
      <c r="AB60" s="103"/>
      <c r="AC60" s="103"/>
      <c r="AD60" s="104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2"/>
      <c r="AB61" s="103"/>
      <c r="AC61" s="103"/>
      <c r="AD61" s="104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2"/>
      <c r="AB62" s="103"/>
      <c r="AC62" s="103"/>
      <c r="AD62" s="104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2"/>
      <c r="AB63" s="103"/>
      <c r="AC63" s="103"/>
      <c r="AD63" s="104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2"/>
      <c r="AB64" s="103"/>
      <c r="AC64" s="103"/>
      <c r="AD64" s="104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2"/>
      <c r="AB65" s="103"/>
      <c r="AC65" s="103"/>
      <c r="AD65" s="104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2"/>
      <c r="AB66" s="103"/>
      <c r="AC66" s="103"/>
      <c r="AD66" s="104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2"/>
      <c r="AB67" s="103"/>
      <c r="AC67" s="103"/>
      <c r="AD67" s="104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2"/>
      <c r="AB68" s="103"/>
      <c r="AC68" s="103"/>
      <c r="AD68" s="104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5"/>
      <c r="AB69" s="106"/>
      <c r="AC69" s="106"/>
      <c r="AD69" s="107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6" t="e">
        <f>IF(ISNA(VLOOKUP($B55,#REF!,AA$4,0))=FALSE,VLOOKUP($B55,#REF!,AA$4,0),"")</f>
        <v>#REF!</v>
      </c>
      <c r="AB55" s="147" t="e">
        <f>IF(ISNA(VLOOKUP($B55,#REF!,AB$4,0))=FALSE,VLOOKUP($B55,#REF!,AB$4,0),"")</f>
        <v>#REF!</v>
      </c>
      <c r="AC55" s="147" t="e">
        <f>IF(ISNA(VLOOKUP($B55,#REF!,AC$4,0))=FALSE,VLOOKUP($B55,#REF!,AC$4,0),"")</f>
        <v>#REF!</v>
      </c>
      <c r="AD55" s="14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9" t="e">
        <f>IF(ISNA(VLOOKUP($B69,#REF!,AA$4,0))=FALSE,VLOOKUP($B69,#REF!,AA$4,0),"")</f>
        <v>#REF!</v>
      </c>
      <c r="AB69" s="150" t="e">
        <f>IF(ISNA(VLOOKUP($B69,#REF!,AB$4,0))=FALSE,VLOOKUP($B69,#REF!,AB$4,0),"")</f>
        <v>#REF!</v>
      </c>
      <c r="AC69" s="150" t="e">
        <f>IF(ISNA(VLOOKUP($B69,#REF!,AC$4,0))=FALSE,VLOOKUP($B69,#REF!,AC$4,0),"")</f>
        <v>#REF!</v>
      </c>
      <c r="AD69" s="15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6" t="e">
        <f>IF(ISNA(VLOOKUP($B55,#REF!,AA$4,0))=FALSE,VLOOKUP($B55,#REF!,AA$4,0),"")</f>
        <v>#REF!</v>
      </c>
      <c r="AB55" s="147" t="e">
        <f>IF(ISNA(VLOOKUP($B55,#REF!,AB$4,0))=FALSE,VLOOKUP($B55,#REF!,AB$4,0),"")</f>
        <v>#REF!</v>
      </c>
      <c r="AC55" s="147" t="e">
        <f>IF(ISNA(VLOOKUP($B55,#REF!,AC$4,0))=FALSE,VLOOKUP($B55,#REF!,AC$4,0),"")</f>
        <v>#REF!</v>
      </c>
      <c r="AD55" s="14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9" t="e">
        <f>IF(ISNA(VLOOKUP($B69,#REF!,AA$4,0))=FALSE,VLOOKUP($B69,#REF!,AA$4,0),"")</f>
        <v>#REF!</v>
      </c>
      <c r="AB69" s="150" t="e">
        <f>IF(ISNA(VLOOKUP($B69,#REF!,AB$4,0))=FALSE,VLOOKUP($B69,#REF!,AB$4,0),"")</f>
        <v>#REF!</v>
      </c>
      <c r="AC69" s="150" t="e">
        <f>IF(ISNA(VLOOKUP($B69,#REF!,AC$4,0))=FALSE,VLOOKUP($B69,#REF!,AC$4,0),"")</f>
        <v>#REF!</v>
      </c>
      <c r="AD69" s="15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6" t="e">
        <f>IF(ISNA(VLOOKUP($B78,#REF!,AA$4,0))=FALSE,VLOOKUP($B78,#REF!,AA$4,0),"")</f>
        <v>#REF!</v>
      </c>
      <c r="AB78" s="147" t="e">
        <f>IF(ISNA(VLOOKUP($B78,#REF!,AB$4,0))=FALSE,VLOOKUP($B78,#REF!,AB$4,0),"")</f>
        <v>#REF!</v>
      </c>
      <c r="AC78" s="147" t="e">
        <f>IF(ISNA(VLOOKUP($B78,#REF!,AC$4,0))=FALSE,VLOOKUP($B78,#REF!,AC$4,0),"")</f>
        <v>#REF!</v>
      </c>
      <c r="AD78" s="148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3" t="e">
        <f>IF(ISNA(VLOOKUP($B79,#REF!,AA$4,0))=FALSE,VLOOKUP($B79,#REF!,AA$4,0),"")</f>
        <v>#REF!</v>
      </c>
      <c r="AB79" s="144" t="e">
        <f>IF(ISNA(VLOOKUP($B79,#REF!,AB$4,0))=FALSE,VLOOKUP($B79,#REF!,AB$4,0),"")</f>
        <v>#REF!</v>
      </c>
      <c r="AC79" s="144" t="e">
        <f>IF(ISNA(VLOOKUP($B79,#REF!,AC$4,0))=FALSE,VLOOKUP($B79,#REF!,AC$4,0),"")</f>
        <v>#REF!</v>
      </c>
      <c r="AD79" s="145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3" t="e">
        <f>IF(ISNA(VLOOKUP($B80,#REF!,AA$4,0))=FALSE,VLOOKUP($B80,#REF!,AA$4,0),"")</f>
        <v>#REF!</v>
      </c>
      <c r="AB80" s="144" t="e">
        <f>IF(ISNA(VLOOKUP($B80,#REF!,AB$4,0))=FALSE,VLOOKUP($B80,#REF!,AB$4,0),"")</f>
        <v>#REF!</v>
      </c>
      <c r="AC80" s="144" t="e">
        <f>IF(ISNA(VLOOKUP($B80,#REF!,AC$4,0))=FALSE,VLOOKUP($B80,#REF!,AC$4,0),"")</f>
        <v>#REF!</v>
      </c>
      <c r="AD80" s="145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3" t="e">
        <f>IF(ISNA(VLOOKUP($B81,#REF!,AA$4,0))=FALSE,VLOOKUP($B81,#REF!,AA$4,0),"")</f>
        <v>#REF!</v>
      </c>
      <c r="AB81" s="144" t="e">
        <f>IF(ISNA(VLOOKUP($B81,#REF!,AB$4,0))=FALSE,VLOOKUP($B81,#REF!,AB$4,0),"")</f>
        <v>#REF!</v>
      </c>
      <c r="AC81" s="144" t="e">
        <f>IF(ISNA(VLOOKUP($B81,#REF!,AC$4,0))=FALSE,VLOOKUP($B81,#REF!,AC$4,0),"")</f>
        <v>#REF!</v>
      </c>
      <c r="AD81" s="145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3" t="e">
        <f>IF(ISNA(VLOOKUP($B82,#REF!,AA$4,0))=FALSE,VLOOKUP($B82,#REF!,AA$4,0),"")</f>
        <v>#REF!</v>
      </c>
      <c r="AB82" s="144" t="e">
        <f>IF(ISNA(VLOOKUP($B82,#REF!,AB$4,0))=FALSE,VLOOKUP($B82,#REF!,AB$4,0),"")</f>
        <v>#REF!</v>
      </c>
      <c r="AC82" s="144" t="e">
        <f>IF(ISNA(VLOOKUP($B82,#REF!,AC$4,0))=FALSE,VLOOKUP($B82,#REF!,AC$4,0),"")</f>
        <v>#REF!</v>
      </c>
      <c r="AD82" s="145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3" t="e">
        <f>IF(ISNA(VLOOKUP($B83,#REF!,AA$4,0))=FALSE,VLOOKUP($B83,#REF!,AA$4,0),"")</f>
        <v>#REF!</v>
      </c>
      <c r="AB83" s="144" t="e">
        <f>IF(ISNA(VLOOKUP($B83,#REF!,AB$4,0))=FALSE,VLOOKUP($B83,#REF!,AB$4,0),"")</f>
        <v>#REF!</v>
      </c>
      <c r="AC83" s="144" t="e">
        <f>IF(ISNA(VLOOKUP($B83,#REF!,AC$4,0))=FALSE,VLOOKUP($B83,#REF!,AC$4,0),"")</f>
        <v>#REF!</v>
      </c>
      <c r="AD83" s="145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3" t="e">
        <f>IF(ISNA(VLOOKUP($B84,#REF!,AA$4,0))=FALSE,VLOOKUP($B84,#REF!,AA$4,0),"")</f>
        <v>#REF!</v>
      </c>
      <c r="AB84" s="144" t="e">
        <f>IF(ISNA(VLOOKUP($B84,#REF!,AB$4,0))=FALSE,VLOOKUP($B84,#REF!,AB$4,0),"")</f>
        <v>#REF!</v>
      </c>
      <c r="AC84" s="144" t="e">
        <f>IF(ISNA(VLOOKUP($B84,#REF!,AC$4,0))=FALSE,VLOOKUP($B84,#REF!,AC$4,0),"")</f>
        <v>#REF!</v>
      </c>
      <c r="AD84" s="145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3" t="e">
        <f>IF(ISNA(VLOOKUP($B85,#REF!,AA$4,0))=FALSE,VLOOKUP($B85,#REF!,AA$4,0),"")</f>
        <v>#REF!</v>
      </c>
      <c r="AB85" s="144" t="e">
        <f>IF(ISNA(VLOOKUP($B85,#REF!,AB$4,0))=FALSE,VLOOKUP($B85,#REF!,AB$4,0),"")</f>
        <v>#REF!</v>
      </c>
      <c r="AC85" s="144" t="e">
        <f>IF(ISNA(VLOOKUP($B85,#REF!,AC$4,0))=FALSE,VLOOKUP($B85,#REF!,AC$4,0),"")</f>
        <v>#REF!</v>
      </c>
      <c r="AD85" s="145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3" t="e">
        <f>IF(ISNA(VLOOKUP($B86,#REF!,AA$4,0))=FALSE,VLOOKUP($B86,#REF!,AA$4,0),"")</f>
        <v>#REF!</v>
      </c>
      <c r="AB86" s="144" t="e">
        <f>IF(ISNA(VLOOKUP($B86,#REF!,AB$4,0))=FALSE,VLOOKUP($B86,#REF!,AB$4,0),"")</f>
        <v>#REF!</v>
      </c>
      <c r="AC86" s="144" t="e">
        <f>IF(ISNA(VLOOKUP($B86,#REF!,AC$4,0))=FALSE,VLOOKUP($B86,#REF!,AC$4,0),"")</f>
        <v>#REF!</v>
      </c>
      <c r="AD86" s="145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3" t="e">
        <f>IF(ISNA(VLOOKUP($B87,#REF!,AA$4,0))=FALSE,VLOOKUP($B87,#REF!,AA$4,0),"")</f>
        <v>#REF!</v>
      </c>
      <c r="AB87" s="144" t="e">
        <f>IF(ISNA(VLOOKUP($B87,#REF!,AB$4,0))=FALSE,VLOOKUP($B87,#REF!,AB$4,0),"")</f>
        <v>#REF!</v>
      </c>
      <c r="AC87" s="144" t="e">
        <f>IF(ISNA(VLOOKUP($B87,#REF!,AC$4,0))=FALSE,VLOOKUP($B87,#REF!,AC$4,0),"")</f>
        <v>#REF!</v>
      </c>
      <c r="AD87" s="145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3" t="e">
        <f>IF(ISNA(VLOOKUP($B88,#REF!,AA$4,0))=FALSE,VLOOKUP($B88,#REF!,AA$4,0),"")</f>
        <v>#REF!</v>
      </c>
      <c r="AB88" s="144" t="e">
        <f>IF(ISNA(VLOOKUP($B88,#REF!,AB$4,0))=FALSE,VLOOKUP($B88,#REF!,AB$4,0),"")</f>
        <v>#REF!</v>
      </c>
      <c r="AC88" s="144" t="e">
        <f>IF(ISNA(VLOOKUP($B88,#REF!,AC$4,0))=FALSE,VLOOKUP($B88,#REF!,AC$4,0),"")</f>
        <v>#REF!</v>
      </c>
      <c r="AD88" s="145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3" t="e">
        <f>IF(ISNA(VLOOKUP($B89,#REF!,AA$4,0))=FALSE,VLOOKUP($B89,#REF!,AA$4,0),"")</f>
        <v>#REF!</v>
      </c>
      <c r="AB89" s="144" t="e">
        <f>IF(ISNA(VLOOKUP($B89,#REF!,AB$4,0))=FALSE,VLOOKUP($B89,#REF!,AB$4,0),"")</f>
        <v>#REF!</v>
      </c>
      <c r="AC89" s="144" t="e">
        <f>IF(ISNA(VLOOKUP($B89,#REF!,AC$4,0))=FALSE,VLOOKUP($B89,#REF!,AC$4,0),"")</f>
        <v>#REF!</v>
      </c>
      <c r="AD89" s="145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3" t="e">
        <f>IF(ISNA(VLOOKUP($B90,#REF!,AA$4,0))=FALSE,VLOOKUP($B90,#REF!,AA$4,0),"")</f>
        <v>#REF!</v>
      </c>
      <c r="AB90" s="144" t="e">
        <f>IF(ISNA(VLOOKUP($B90,#REF!,AB$4,0))=FALSE,VLOOKUP($B90,#REF!,AB$4,0),"")</f>
        <v>#REF!</v>
      </c>
      <c r="AC90" s="144" t="e">
        <f>IF(ISNA(VLOOKUP($B90,#REF!,AC$4,0))=FALSE,VLOOKUP($B90,#REF!,AC$4,0),"")</f>
        <v>#REF!</v>
      </c>
      <c r="AD90" s="145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3" t="e">
        <f>IF(ISNA(VLOOKUP($B91,#REF!,AA$4,0))=FALSE,VLOOKUP($B91,#REF!,AA$4,0),"")</f>
        <v>#REF!</v>
      </c>
      <c r="AB91" s="144" t="e">
        <f>IF(ISNA(VLOOKUP($B91,#REF!,AB$4,0))=FALSE,VLOOKUP($B91,#REF!,AB$4,0),"")</f>
        <v>#REF!</v>
      </c>
      <c r="AC91" s="144" t="e">
        <f>IF(ISNA(VLOOKUP($B91,#REF!,AC$4,0))=FALSE,VLOOKUP($B91,#REF!,AC$4,0),"")</f>
        <v>#REF!</v>
      </c>
      <c r="AD91" s="145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9" t="e">
        <f>IF(ISNA(VLOOKUP($B92,#REF!,AA$4,0))=FALSE,VLOOKUP($B92,#REF!,AA$4,0),"")</f>
        <v>#REF!</v>
      </c>
      <c r="AB92" s="150" t="e">
        <f>IF(ISNA(VLOOKUP($B92,#REF!,AB$4,0))=FALSE,VLOOKUP($B92,#REF!,AB$4,0),"")</f>
        <v>#REF!</v>
      </c>
      <c r="AC92" s="150" t="e">
        <f>IF(ISNA(VLOOKUP($B92,#REF!,AC$4,0))=FALSE,VLOOKUP($B92,#REF!,AC$4,0),"")</f>
        <v>#REF!</v>
      </c>
      <c r="AD92" s="151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56" t="s">
        <v>57</v>
      </c>
      <c r="D1" s="156"/>
      <c r="E1" s="57"/>
      <c r="F1" s="156" t="s">
        <v>58</v>
      </c>
      <c r="G1" s="156"/>
      <c r="H1" s="156"/>
      <c r="I1" s="156"/>
      <c r="J1" s="156"/>
      <c r="K1" s="58" t="s">
        <v>74</v>
      </c>
    </row>
    <row r="2" spans="1:13" s="56" customFormat="1">
      <c r="C2" s="156" t="s">
        <v>59</v>
      </c>
      <c r="D2" s="156"/>
      <c r="E2" s="59" t="str">
        <f>[1]!ExtractElement(K1,1,"-")</f>
        <v>302/1</v>
      </c>
      <c r="F2" s="156" t="e">
        <f>"(KHÓA K17: "&amp;VLOOKUP($E$2&amp;"-"&amp;$C$3,#REF!,11,0)&amp;")"</f>
        <v>#REF!</v>
      </c>
      <c r="G2" s="156"/>
      <c r="H2" s="156"/>
      <c r="I2" s="156"/>
      <c r="J2" s="156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str">
        <f>[1]!ExtractElement(K1,2,"-")</f>
        <v>15</v>
      </c>
      <c r="D3" s="157" t="e">
        <f>"MÔN :"&amp;VLOOKUP($E$2&amp;"-"&amp;$C$3,#REF!,6,0) &amp;"* MÃ MÔN:ENG "&amp;VLOOKUP($E$2&amp;"-"&amp;$C$3,#REF!,5,0)</f>
        <v>#REF!</v>
      </c>
      <c r="E3" s="157"/>
      <c r="F3" s="157"/>
      <c r="G3" s="157"/>
      <c r="H3" s="157"/>
      <c r="I3" s="157"/>
      <c r="J3" s="157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58" t="e">
        <f>"Thời gian:" &amp;VLOOKUP($E$2&amp;"-"&amp;$C$3,#REF!,8,0)&amp;" - Ngày "&amp;TEXT(VLOOKUP($E$2&amp;"-"&amp;$C$3,#REF!,7,0),"dd/mm/yyyy")&amp;" - Phòng: "&amp;$E$2 &amp; " - cơ sở:  "&amp;VLOOKUP($E$2&amp;"-"&amp;$C$3,#REF!,9,0)</f>
        <v>#REF!</v>
      </c>
      <c r="C4" s="158"/>
      <c r="D4" s="158"/>
      <c r="E4" s="158"/>
      <c r="F4" s="158"/>
      <c r="G4" s="158"/>
      <c r="H4" s="158"/>
      <c r="I4" s="158"/>
      <c r="J4" s="158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52" t="s">
        <v>4</v>
      </c>
      <c r="C6" s="153" t="s">
        <v>64</v>
      </c>
      <c r="D6" s="154" t="s">
        <v>65</v>
      </c>
      <c r="E6" s="155" t="s">
        <v>10</v>
      </c>
      <c r="F6" s="153" t="s">
        <v>12</v>
      </c>
      <c r="G6" s="153" t="s">
        <v>66</v>
      </c>
      <c r="H6" s="153" t="s">
        <v>67</v>
      </c>
      <c r="I6" s="162" t="s">
        <v>56</v>
      </c>
      <c r="J6" s="162"/>
      <c r="K6" s="163" t="s">
        <v>68</v>
      </c>
      <c r="L6" s="164"/>
      <c r="M6" s="165"/>
    </row>
    <row r="7" spans="1:13" ht="27" customHeight="1">
      <c r="B7" s="152"/>
      <c r="C7" s="152"/>
      <c r="D7" s="154"/>
      <c r="E7" s="155"/>
      <c r="F7" s="152"/>
      <c r="G7" s="152"/>
      <c r="H7" s="152"/>
      <c r="I7" s="64" t="s">
        <v>69</v>
      </c>
      <c r="J7" s="64" t="s">
        <v>70</v>
      </c>
      <c r="K7" s="166"/>
      <c r="L7" s="167"/>
      <c r="M7" s="168"/>
    </row>
    <row r="8" spans="1:13" ht="20.100000000000001" customHeight="1">
      <c r="A8" t="e">
        <f>VLOOKUP($E$2&amp;"-"&amp;$C$3,#REF!,3,FALSE)</f>
        <v>#REF!</v>
      </c>
      <c r="B8" s="65">
        <v>1</v>
      </c>
      <c r="C8" s="66" t="e">
        <f>IF($A8&gt;0,VLOOKUP($A8,#REF!,4),"")</f>
        <v>#REF!</v>
      </c>
      <c r="D8" s="67" t="e">
        <f>IF($A8&gt;0,VLOOKUP($A8,#REF!,5),"")</f>
        <v>#REF!</v>
      </c>
      <c r="E8" s="68" t="e">
        <f>IF($A8&gt;0,VLOOKUP($A8,#REF!,6),"")</f>
        <v>#REF!</v>
      </c>
      <c r="F8" s="98" t="e">
        <f>IF($A8&gt;0,VLOOKUP($A8,#REF!,8),"")</f>
        <v>#REF!</v>
      </c>
      <c r="G8" s="69"/>
      <c r="H8" s="70"/>
      <c r="I8" s="70"/>
      <c r="J8" s="70"/>
      <c r="K8" s="169" t="e">
        <f>IF($A8&gt;0,VLOOKUP($A8,#REF!,16,0),"")</f>
        <v>#REF!</v>
      </c>
      <c r="L8" s="170"/>
      <c r="M8" s="171"/>
    </row>
    <row r="9" spans="1:13" ht="20.100000000000001" customHeight="1">
      <c r="A9" t="e">
        <f>IF(B9&gt;VLOOKUP($E$2&amp;"-"&amp;$C$3,#REF!,2,FALSE),0,A8+1)</f>
        <v>#REF!</v>
      </c>
      <c r="B9" s="65">
        <f t="shared" ref="B9:B72" si="0">B8+1</f>
        <v>2</v>
      </c>
      <c r="C9" s="66" t="e">
        <f>IF($A9&gt;0,VLOOKUP($A9,#REF!,4),"")</f>
        <v>#REF!</v>
      </c>
      <c r="D9" s="67" t="e">
        <f>IF($A9&gt;0,VLOOKUP($A9,#REF!,5),"")</f>
        <v>#REF!</v>
      </c>
      <c r="E9" s="68" t="e">
        <f>IF($A9&gt;0,VLOOKUP($A9,#REF!,6),"")</f>
        <v>#REF!</v>
      </c>
      <c r="F9" s="98" t="e">
        <f>IF($A9&gt;0,VLOOKUP($A9,#REF!,8),"")</f>
        <v>#REF!</v>
      </c>
      <c r="G9" s="69"/>
      <c r="H9" s="70"/>
      <c r="I9" s="70"/>
      <c r="J9" s="70"/>
      <c r="K9" s="159" t="e">
        <f>IF($A9&gt;0,VLOOKUP($A9,#REF!,16,0),"")</f>
        <v>#REF!</v>
      </c>
      <c r="L9" s="160"/>
      <c r="M9" s="161"/>
    </row>
    <row r="10" spans="1:13" ht="20.100000000000001" customHeight="1">
      <c r="A10" t="e">
        <f>IF(B10&gt;VLOOKUP($E$2&amp;"-"&amp;$C$3,#REF!,2,FALSE),0,A9+1)</f>
        <v>#REF!</v>
      </c>
      <c r="B10" s="65">
        <f t="shared" si="0"/>
        <v>3</v>
      </c>
      <c r="C10" s="66" t="e">
        <f>IF($A10&gt;0,VLOOKUP($A10,#REF!,4),"")</f>
        <v>#REF!</v>
      </c>
      <c r="D10" s="67" t="e">
        <f>IF($A10&gt;0,VLOOKUP($A10,#REF!,5),"")</f>
        <v>#REF!</v>
      </c>
      <c r="E10" s="68" t="e">
        <f>IF($A10&gt;0,VLOOKUP($A10,#REF!,6),"")</f>
        <v>#REF!</v>
      </c>
      <c r="F10" s="98" t="e">
        <f>IF($A10&gt;0,VLOOKUP($A10,#REF!,8),"")</f>
        <v>#REF!</v>
      </c>
      <c r="G10" s="69"/>
      <c r="H10" s="70"/>
      <c r="I10" s="70"/>
      <c r="J10" s="70"/>
      <c r="K10" s="159" t="e">
        <f>IF($A10&gt;0,VLOOKUP($A10,#REF!,16,0),"")</f>
        <v>#REF!</v>
      </c>
      <c r="L10" s="160"/>
      <c r="M10" s="161"/>
    </row>
    <row r="11" spans="1:13" ht="20.100000000000001" customHeight="1">
      <c r="A11" t="e">
        <f>IF(B11&gt;VLOOKUP($E$2&amp;"-"&amp;$C$3,#REF!,2,FALSE),0,A10+1)</f>
        <v>#REF!</v>
      </c>
      <c r="B11" s="65">
        <f t="shared" si="0"/>
        <v>4</v>
      </c>
      <c r="C11" s="66" t="e">
        <f>IF($A11&gt;0,VLOOKUP($A11,#REF!,4),"")</f>
        <v>#REF!</v>
      </c>
      <c r="D11" s="67" t="e">
        <f>IF($A11&gt;0,VLOOKUP($A11,#REF!,5),"")</f>
        <v>#REF!</v>
      </c>
      <c r="E11" s="68" t="e">
        <f>IF($A11&gt;0,VLOOKUP($A11,#REF!,6),"")</f>
        <v>#REF!</v>
      </c>
      <c r="F11" s="98" t="e">
        <f>IF($A11&gt;0,VLOOKUP($A11,#REF!,8),"")</f>
        <v>#REF!</v>
      </c>
      <c r="G11" s="69"/>
      <c r="H11" s="70"/>
      <c r="I11" s="70"/>
      <c r="J11" s="70"/>
      <c r="K11" s="159" t="e">
        <f>IF($A11&gt;0,VLOOKUP($A11,#REF!,16,0),"")</f>
        <v>#REF!</v>
      </c>
      <c r="L11" s="160"/>
      <c r="M11" s="161"/>
    </row>
    <row r="12" spans="1:13" ht="20.100000000000001" customHeight="1">
      <c r="A12" t="e">
        <f>IF(B12&gt;VLOOKUP($E$2&amp;"-"&amp;$C$3,#REF!,2,FALSE),0,A11+1)</f>
        <v>#REF!</v>
      </c>
      <c r="B12" s="65">
        <f t="shared" si="0"/>
        <v>5</v>
      </c>
      <c r="C12" s="66" t="e">
        <f>IF($A12&gt;0,VLOOKUP($A12,#REF!,4),"")</f>
        <v>#REF!</v>
      </c>
      <c r="D12" s="67" t="e">
        <f>IF($A12&gt;0,VLOOKUP($A12,#REF!,5),"")</f>
        <v>#REF!</v>
      </c>
      <c r="E12" s="68" t="e">
        <f>IF($A12&gt;0,VLOOKUP($A12,#REF!,6),"")</f>
        <v>#REF!</v>
      </c>
      <c r="F12" s="98" t="e">
        <f>IF($A12&gt;0,VLOOKUP($A12,#REF!,8),"")</f>
        <v>#REF!</v>
      </c>
      <c r="G12" s="69"/>
      <c r="H12" s="70"/>
      <c r="I12" s="70"/>
      <c r="J12" s="70"/>
      <c r="K12" s="159" t="e">
        <f>IF($A12&gt;0,VLOOKUP($A12,#REF!,16,0),"")</f>
        <v>#REF!</v>
      </c>
      <c r="L12" s="160"/>
      <c r="M12" s="161"/>
    </row>
    <row r="13" spans="1:13" ht="20.100000000000001" customHeight="1">
      <c r="A13" t="e">
        <f>IF(B13&gt;VLOOKUP($E$2&amp;"-"&amp;$C$3,#REF!,2,FALSE),0,A12+1)</f>
        <v>#REF!</v>
      </c>
      <c r="B13" s="65">
        <f t="shared" si="0"/>
        <v>6</v>
      </c>
      <c r="C13" s="66" t="e">
        <f>IF($A13&gt;0,VLOOKUP($A13,#REF!,4),"")</f>
        <v>#REF!</v>
      </c>
      <c r="D13" s="67" t="e">
        <f>IF($A13&gt;0,VLOOKUP($A13,#REF!,5),"")</f>
        <v>#REF!</v>
      </c>
      <c r="E13" s="68" t="e">
        <f>IF($A13&gt;0,VLOOKUP($A13,#REF!,6),"")</f>
        <v>#REF!</v>
      </c>
      <c r="F13" s="98" t="e">
        <f>IF($A13&gt;0,VLOOKUP($A13,#REF!,8),"")</f>
        <v>#REF!</v>
      </c>
      <c r="G13" s="69"/>
      <c r="H13" s="70"/>
      <c r="I13" s="70"/>
      <c r="J13" s="70"/>
      <c r="K13" s="159" t="e">
        <f>IF($A13&gt;0,VLOOKUP($A13,#REF!,16,0),"")</f>
        <v>#REF!</v>
      </c>
      <c r="L13" s="160"/>
      <c r="M13" s="161"/>
    </row>
    <row r="14" spans="1:13" ht="20.100000000000001" customHeight="1">
      <c r="A14" t="e">
        <f>IF(B14&gt;VLOOKUP($E$2&amp;"-"&amp;$C$3,#REF!,2,FALSE),0,A13+1)</f>
        <v>#REF!</v>
      </c>
      <c r="B14" s="65">
        <f t="shared" si="0"/>
        <v>7</v>
      </c>
      <c r="C14" s="66" t="e">
        <f>IF($A14&gt;0,VLOOKUP($A14,#REF!,4),"")</f>
        <v>#REF!</v>
      </c>
      <c r="D14" s="67" t="e">
        <f>IF($A14&gt;0,VLOOKUP($A14,#REF!,5),"")</f>
        <v>#REF!</v>
      </c>
      <c r="E14" s="68" t="e">
        <f>IF($A14&gt;0,VLOOKUP($A14,#REF!,6),"")</f>
        <v>#REF!</v>
      </c>
      <c r="F14" s="98" t="e">
        <f>IF($A14&gt;0,VLOOKUP($A14,#REF!,8),"")</f>
        <v>#REF!</v>
      </c>
      <c r="G14" s="69"/>
      <c r="H14" s="70"/>
      <c r="I14" s="70"/>
      <c r="J14" s="70"/>
      <c r="K14" s="159" t="e">
        <f>IF($A14&gt;0,VLOOKUP($A14,#REF!,16,0),"")</f>
        <v>#REF!</v>
      </c>
      <c r="L14" s="160"/>
      <c r="M14" s="161"/>
    </row>
    <row r="15" spans="1:13" ht="20.100000000000001" customHeight="1">
      <c r="A15" t="e">
        <f>IF(B15&gt;VLOOKUP($E$2&amp;"-"&amp;$C$3,#REF!,2,FALSE),0,A14+1)</f>
        <v>#REF!</v>
      </c>
      <c r="B15" s="65">
        <f t="shared" si="0"/>
        <v>8</v>
      </c>
      <c r="C15" s="66" t="e">
        <f>IF($A15&gt;0,VLOOKUP($A15,#REF!,4),"")</f>
        <v>#REF!</v>
      </c>
      <c r="D15" s="67" t="e">
        <f>IF($A15&gt;0,VLOOKUP($A15,#REF!,5),"")</f>
        <v>#REF!</v>
      </c>
      <c r="E15" s="68" t="e">
        <f>IF($A15&gt;0,VLOOKUP($A15,#REF!,6),"")</f>
        <v>#REF!</v>
      </c>
      <c r="F15" s="98" t="e">
        <f>IF($A15&gt;0,VLOOKUP($A15,#REF!,8),"")</f>
        <v>#REF!</v>
      </c>
      <c r="G15" s="69"/>
      <c r="H15" s="70"/>
      <c r="I15" s="70"/>
      <c r="J15" s="70"/>
      <c r="K15" s="159" t="e">
        <f>IF($A15&gt;0,VLOOKUP($A15,#REF!,16,0),"")</f>
        <v>#REF!</v>
      </c>
      <c r="L15" s="160"/>
      <c r="M15" s="161"/>
    </row>
    <row r="16" spans="1:13" ht="20.100000000000001" customHeight="1">
      <c r="A16" t="e">
        <f>IF(B16&gt;VLOOKUP($E$2&amp;"-"&amp;$C$3,#REF!,2,FALSE),0,A15+1)</f>
        <v>#REF!</v>
      </c>
      <c r="B16" s="65">
        <f t="shared" si="0"/>
        <v>9</v>
      </c>
      <c r="C16" s="66" t="e">
        <f>IF($A16&gt;0,VLOOKUP($A16,#REF!,4),"")</f>
        <v>#REF!</v>
      </c>
      <c r="D16" s="67" t="e">
        <f>IF($A16&gt;0,VLOOKUP($A16,#REF!,5),"")</f>
        <v>#REF!</v>
      </c>
      <c r="E16" s="68" t="e">
        <f>IF($A16&gt;0,VLOOKUP($A16,#REF!,6),"")</f>
        <v>#REF!</v>
      </c>
      <c r="F16" s="98" t="e">
        <f>IF($A16&gt;0,VLOOKUP($A16,#REF!,8),"")</f>
        <v>#REF!</v>
      </c>
      <c r="G16" s="69"/>
      <c r="H16" s="70"/>
      <c r="I16" s="70"/>
      <c r="J16" s="70"/>
      <c r="K16" s="159" t="e">
        <f>IF($A16&gt;0,VLOOKUP($A16,#REF!,16,0),"")</f>
        <v>#REF!</v>
      </c>
      <c r="L16" s="160"/>
      <c r="M16" s="161"/>
    </row>
    <row r="17" spans="1:13" ht="20.100000000000001" customHeight="1">
      <c r="A17" t="e">
        <f>IF(B17&gt;VLOOKUP($E$2&amp;"-"&amp;$C$3,#REF!,2,FALSE),0,A16+1)</f>
        <v>#REF!</v>
      </c>
      <c r="B17" s="65">
        <f t="shared" si="0"/>
        <v>10</v>
      </c>
      <c r="C17" s="66" t="e">
        <f>IF($A17&gt;0,VLOOKUP($A17,#REF!,4),"")</f>
        <v>#REF!</v>
      </c>
      <c r="D17" s="67" t="e">
        <f>IF($A17&gt;0,VLOOKUP($A17,#REF!,5),"")</f>
        <v>#REF!</v>
      </c>
      <c r="E17" s="68" t="e">
        <f>IF($A17&gt;0,VLOOKUP($A17,#REF!,6),"")</f>
        <v>#REF!</v>
      </c>
      <c r="F17" s="98" t="e">
        <f>IF($A17&gt;0,VLOOKUP($A17,#REF!,8),"")</f>
        <v>#REF!</v>
      </c>
      <c r="G17" s="69"/>
      <c r="H17" s="70"/>
      <c r="I17" s="70"/>
      <c r="J17" s="70"/>
      <c r="K17" s="159" t="e">
        <f>IF($A17&gt;0,VLOOKUP($A17,#REF!,16,0),"")</f>
        <v>#REF!</v>
      </c>
      <c r="L17" s="160"/>
      <c r="M17" s="161"/>
    </row>
    <row r="18" spans="1:13" ht="20.100000000000001" customHeight="1">
      <c r="A18" t="e">
        <f>IF(B18&gt;VLOOKUP($E$2&amp;"-"&amp;$C$3,#REF!,2,FALSE),0,A17+1)</f>
        <v>#REF!</v>
      </c>
      <c r="B18" s="65">
        <f t="shared" si="0"/>
        <v>11</v>
      </c>
      <c r="C18" s="66" t="e">
        <f>IF($A18&gt;0,VLOOKUP($A18,#REF!,4),"")</f>
        <v>#REF!</v>
      </c>
      <c r="D18" s="67" t="e">
        <f>IF($A18&gt;0,VLOOKUP($A18,#REF!,5),"")</f>
        <v>#REF!</v>
      </c>
      <c r="E18" s="68" t="e">
        <f>IF($A18&gt;0,VLOOKUP($A18,#REF!,6),"")</f>
        <v>#REF!</v>
      </c>
      <c r="F18" s="98" t="e">
        <f>IF($A18&gt;0,VLOOKUP($A18,#REF!,8),"")</f>
        <v>#REF!</v>
      </c>
      <c r="G18" s="69"/>
      <c r="H18" s="70"/>
      <c r="I18" s="70"/>
      <c r="J18" s="70"/>
      <c r="K18" s="159" t="e">
        <f>IF($A18&gt;0,VLOOKUP($A18,#REF!,16,0),"")</f>
        <v>#REF!</v>
      </c>
      <c r="L18" s="160"/>
      <c r="M18" s="161"/>
    </row>
    <row r="19" spans="1:13" ht="20.100000000000001" customHeight="1">
      <c r="A19" t="e">
        <f>IF(B19&gt;VLOOKUP($E$2&amp;"-"&amp;$C$3,#REF!,2,FALSE),0,A18+1)</f>
        <v>#REF!</v>
      </c>
      <c r="B19" s="65">
        <f t="shared" si="0"/>
        <v>12</v>
      </c>
      <c r="C19" s="66" t="e">
        <f>IF($A19&gt;0,VLOOKUP($A19,#REF!,4),"")</f>
        <v>#REF!</v>
      </c>
      <c r="D19" s="67" t="e">
        <f>IF($A19&gt;0,VLOOKUP($A19,#REF!,5),"")</f>
        <v>#REF!</v>
      </c>
      <c r="E19" s="68" t="e">
        <f>IF($A19&gt;0,VLOOKUP($A19,#REF!,6),"")</f>
        <v>#REF!</v>
      </c>
      <c r="F19" s="98" t="e">
        <f>IF($A19&gt;0,VLOOKUP($A19,#REF!,8),"")</f>
        <v>#REF!</v>
      </c>
      <c r="G19" s="69"/>
      <c r="H19" s="70"/>
      <c r="I19" s="70"/>
      <c r="J19" s="70"/>
      <c r="K19" s="159" t="e">
        <f>IF($A19&gt;0,VLOOKUP($A19,#REF!,16,0),"")</f>
        <v>#REF!</v>
      </c>
      <c r="L19" s="160"/>
      <c r="M19" s="161"/>
    </row>
    <row r="20" spans="1:13" ht="20.100000000000001" customHeight="1">
      <c r="A20" t="e">
        <f>IF(B20&gt;VLOOKUP($E$2&amp;"-"&amp;$C$3,#REF!,2,FALSE),0,A19+1)</f>
        <v>#REF!</v>
      </c>
      <c r="B20" s="65">
        <f t="shared" si="0"/>
        <v>13</v>
      </c>
      <c r="C20" s="66" t="e">
        <f>IF($A20&gt;0,VLOOKUP($A20,#REF!,4),"")</f>
        <v>#REF!</v>
      </c>
      <c r="D20" s="67" t="e">
        <f>IF($A20&gt;0,VLOOKUP($A20,#REF!,5),"")</f>
        <v>#REF!</v>
      </c>
      <c r="E20" s="68" t="e">
        <f>IF($A20&gt;0,VLOOKUP($A20,#REF!,6),"")</f>
        <v>#REF!</v>
      </c>
      <c r="F20" s="98" t="e">
        <f>IF($A20&gt;0,VLOOKUP($A20,#REF!,8),"")</f>
        <v>#REF!</v>
      </c>
      <c r="G20" s="69"/>
      <c r="H20" s="70"/>
      <c r="I20" s="70"/>
      <c r="J20" s="70"/>
      <c r="K20" s="159" t="e">
        <f>IF($A20&gt;0,VLOOKUP($A20,#REF!,16,0),"")</f>
        <v>#REF!</v>
      </c>
      <c r="L20" s="160"/>
      <c r="M20" s="161"/>
    </row>
    <row r="21" spans="1:13" ht="20.100000000000001" customHeight="1">
      <c r="A21" t="e">
        <f>IF(B21&gt;VLOOKUP($E$2&amp;"-"&amp;$C$3,#REF!,2,FALSE),0,A20+1)</f>
        <v>#REF!</v>
      </c>
      <c r="B21" s="65">
        <f t="shared" si="0"/>
        <v>14</v>
      </c>
      <c r="C21" s="66" t="e">
        <f>IF($A21&gt;0,VLOOKUP($A21,#REF!,4),"")</f>
        <v>#REF!</v>
      </c>
      <c r="D21" s="67" t="e">
        <f>IF($A21&gt;0,VLOOKUP($A21,#REF!,5),"")</f>
        <v>#REF!</v>
      </c>
      <c r="E21" s="68" t="e">
        <f>IF($A21&gt;0,VLOOKUP($A21,#REF!,6),"")</f>
        <v>#REF!</v>
      </c>
      <c r="F21" s="98" t="e">
        <f>IF($A21&gt;0,VLOOKUP($A21,#REF!,8),"")</f>
        <v>#REF!</v>
      </c>
      <c r="G21" s="69"/>
      <c r="H21" s="70"/>
      <c r="I21" s="70"/>
      <c r="J21" s="70"/>
      <c r="K21" s="159" t="e">
        <f>IF($A21&gt;0,VLOOKUP($A21,#REF!,16,0),"")</f>
        <v>#REF!</v>
      </c>
      <c r="L21" s="160"/>
      <c r="M21" s="161"/>
    </row>
    <row r="22" spans="1:13" ht="20.100000000000001" customHeight="1">
      <c r="A22" t="e">
        <f>IF(B22&gt;VLOOKUP($E$2&amp;"-"&amp;$C$3,#REF!,2,FALSE),0,A21+1)</f>
        <v>#REF!</v>
      </c>
      <c r="B22" s="65">
        <f t="shared" si="0"/>
        <v>15</v>
      </c>
      <c r="C22" s="66" t="e">
        <f>IF($A22&gt;0,VLOOKUP($A22,#REF!,4),"")</f>
        <v>#REF!</v>
      </c>
      <c r="D22" s="67" t="e">
        <f>IF($A22&gt;0,VLOOKUP($A22,#REF!,5),"")</f>
        <v>#REF!</v>
      </c>
      <c r="E22" s="68" t="e">
        <f>IF($A22&gt;0,VLOOKUP($A22,#REF!,6),"")</f>
        <v>#REF!</v>
      </c>
      <c r="F22" s="98" t="e">
        <f>IF($A22&gt;0,VLOOKUP($A22,#REF!,8),"")</f>
        <v>#REF!</v>
      </c>
      <c r="G22" s="69"/>
      <c r="H22" s="70"/>
      <c r="I22" s="70"/>
      <c r="J22" s="70"/>
      <c r="K22" s="159" t="e">
        <f>IF($A22&gt;0,VLOOKUP($A22,#REF!,16,0),"")</f>
        <v>#REF!</v>
      </c>
      <c r="L22" s="160"/>
      <c r="M22" s="161"/>
    </row>
    <row r="23" spans="1:13" ht="20.100000000000001" customHeight="1">
      <c r="A23" t="e">
        <f>IF(B23&gt;VLOOKUP($E$2&amp;"-"&amp;$C$3,#REF!,2,FALSE),0,A22+1)</f>
        <v>#REF!</v>
      </c>
      <c r="B23" s="65">
        <f t="shared" si="0"/>
        <v>16</v>
      </c>
      <c r="C23" s="66" t="e">
        <f>IF($A23&gt;0,VLOOKUP($A23,#REF!,4),"")</f>
        <v>#REF!</v>
      </c>
      <c r="D23" s="67" t="e">
        <f>IF($A23&gt;0,VLOOKUP($A23,#REF!,5),"")</f>
        <v>#REF!</v>
      </c>
      <c r="E23" s="68" t="e">
        <f>IF($A23&gt;0,VLOOKUP($A23,#REF!,6),"")</f>
        <v>#REF!</v>
      </c>
      <c r="F23" s="98" t="e">
        <f>IF($A23&gt;0,VLOOKUP($A23,#REF!,8),"")</f>
        <v>#REF!</v>
      </c>
      <c r="G23" s="69"/>
      <c r="H23" s="70"/>
      <c r="I23" s="70"/>
      <c r="J23" s="70"/>
      <c r="K23" s="159" t="e">
        <f>IF($A23&gt;0,VLOOKUP($A23,#REF!,16,0),"")</f>
        <v>#REF!</v>
      </c>
      <c r="L23" s="160"/>
      <c r="M23" s="161"/>
    </row>
    <row r="24" spans="1:13" ht="20.100000000000001" customHeight="1">
      <c r="A24" t="e">
        <f>IF(B24&gt;VLOOKUP($E$2&amp;"-"&amp;$C$3,#REF!,2,FALSE),0,A23+1)</f>
        <v>#REF!</v>
      </c>
      <c r="B24" s="65">
        <f t="shared" si="0"/>
        <v>17</v>
      </c>
      <c r="C24" s="66" t="e">
        <f>IF($A24&gt;0,VLOOKUP($A24,#REF!,4),"")</f>
        <v>#REF!</v>
      </c>
      <c r="D24" s="67" t="e">
        <f>IF($A24&gt;0,VLOOKUP($A24,#REF!,5),"")</f>
        <v>#REF!</v>
      </c>
      <c r="E24" s="68" t="e">
        <f>IF($A24&gt;0,VLOOKUP($A24,#REF!,6),"")</f>
        <v>#REF!</v>
      </c>
      <c r="F24" s="98" t="e">
        <f>IF($A24&gt;0,VLOOKUP($A24,#REF!,8),"")</f>
        <v>#REF!</v>
      </c>
      <c r="G24" s="69"/>
      <c r="H24" s="70"/>
      <c r="I24" s="70"/>
      <c r="J24" s="70"/>
      <c r="K24" s="159" t="e">
        <f>IF($A24&gt;0,VLOOKUP($A24,#REF!,16,0),"")</f>
        <v>#REF!</v>
      </c>
      <c r="L24" s="160"/>
      <c r="M24" s="161"/>
    </row>
    <row r="25" spans="1:13" ht="20.100000000000001" customHeight="1">
      <c r="A25" t="e">
        <f>IF(B25&gt;VLOOKUP($E$2&amp;"-"&amp;$C$3,#REF!,2,FALSE),0,A24+1)</f>
        <v>#REF!</v>
      </c>
      <c r="B25" s="65">
        <f t="shared" si="0"/>
        <v>18</v>
      </c>
      <c r="C25" s="66" t="e">
        <f>IF($A25&gt;0,VLOOKUP($A25,#REF!,4),"")</f>
        <v>#REF!</v>
      </c>
      <c r="D25" s="67" t="e">
        <f>IF($A25&gt;0,VLOOKUP($A25,#REF!,5),"")</f>
        <v>#REF!</v>
      </c>
      <c r="E25" s="68" t="e">
        <f>IF($A25&gt;0,VLOOKUP($A25,#REF!,6),"")</f>
        <v>#REF!</v>
      </c>
      <c r="F25" s="98" t="e">
        <f>IF($A25&gt;0,VLOOKUP($A25,#REF!,8),"")</f>
        <v>#REF!</v>
      </c>
      <c r="G25" s="69"/>
      <c r="H25" s="70"/>
      <c r="I25" s="70"/>
      <c r="J25" s="70"/>
      <c r="K25" s="159" t="e">
        <f>IF($A25&gt;0,VLOOKUP($A25,#REF!,16,0),"")</f>
        <v>#REF!</v>
      </c>
      <c r="L25" s="160"/>
      <c r="M25" s="161"/>
    </row>
    <row r="26" spans="1:13" ht="20.100000000000001" customHeight="1">
      <c r="A26" t="e">
        <f>IF(B26&gt;VLOOKUP($E$2&amp;"-"&amp;$C$3,#REF!,2,FALSE),0,A25+1)</f>
        <v>#REF!</v>
      </c>
      <c r="B26" s="65">
        <f t="shared" si="0"/>
        <v>19</v>
      </c>
      <c r="C26" s="66" t="e">
        <f>IF($A26&gt;0,VLOOKUP($A26,#REF!,4),"")</f>
        <v>#REF!</v>
      </c>
      <c r="D26" s="67" t="e">
        <f>IF($A26&gt;0,VLOOKUP($A26,#REF!,5),"")</f>
        <v>#REF!</v>
      </c>
      <c r="E26" s="68" t="e">
        <f>IF($A26&gt;0,VLOOKUP($A26,#REF!,6),"")</f>
        <v>#REF!</v>
      </c>
      <c r="F26" s="98" t="e">
        <f>IF($A26&gt;0,VLOOKUP($A26,#REF!,8),"")</f>
        <v>#REF!</v>
      </c>
      <c r="G26" s="69"/>
      <c r="H26" s="70"/>
      <c r="I26" s="70"/>
      <c r="J26" s="70"/>
      <c r="K26" s="159" t="e">
        <f>IF($A26&gt;0,VLOOKUP($A26,#REF!,16,0),"")</f>
        <v>#REF!</v>
      </c>
      <c r="L26" s="160"/>
      <c r="M26" s="161"/>
    </row>
    <row r="27" spans="1:13" ht="20.100000000000001" customHeight="1">
      <c r="A27" t="e">
        <f>IF(B27&gt;VLOOKUP($E$2&amp;"-"&amp;$C$3,#REF!,2,FALSE),0,A26+1)</f>
        <v>#REF!</v>
      </c>
      <c r="B27" s="65">
        <f t="shared" si="0"/>
        <v>20</v>
      </c>
      <c r="C27" s="66" t="e">
        <f>IF($A27&gt;0,VLOOKUP($A27,#REF!,4),"")</f>
        <v>#REF!</v>
      </c>
      <c r="D27" s="67" t="e">
        <f>IF($A27&gt;0,VLOOKUP($A27,#REF!,5),"")</f>
        <v>#REF!</v>
      </c>
      <c r="E27" s="68" t="e">
        <f>IF($A27&gt;0,VLOOKUP($A27,#REF!,6),"")</f>
        <v>#REF!</v>
      </c>
      <c r="F27" s="98" t="e">
        <f>IF($A27&gt;0,VLOOKUP($A27,#REF!,8),"")</f>
        <v>#REF!</v>
      </c>
      <c r="G27" s="69"/>
      <c r="H27" s="70"/>
      <c r="I27" s="70"/>
      <c r="J27" s="70"/>
      <c r="K27" s="159" t="e">
        <f>IF($A27&gt;0,VLOOKUP($A27,#REF!,16,0),"")</f>
        <v>#REF!</v>
      </c>
      <c r="L27" s="160"/>
      <c r="M27" s="161"/>
    </row>
    <row r="28" spans="1:13" ht="20.100000000000001" customHeight="1">
      <c r="A28" t="e">
        <f>IF(B28&gt;VLOOKUP($E$2&amp;"-"&amp;$C$3,#REF!,2,FALSE),0,A27+1)</f>
        <v>#REF!</v>
      </c>
      <c r="B28" s="65">
        <f t="shared" si="0"/>
        <v>21</v>
      </c>
      <c r="C28" s="66" t="e">
        <f>IF($A28&gt;0,VLOOKUP($A28,#REF!,4),"")</f>
        <v>#REF!</v>
      </c>
      <c r="D28" s="67" t="e">
        <f>IF($A28&gt;0,VLOOKUP($A28,#REF!,5),"")</f>
        <v>#REF!</v>
      </c>
      <c r="E28" s="68" t="e">
        <f>IF($A28&gt;0,VLOOKUP($A28,#REF!,6),"")</f>
        <v>#REF!</v>
      </c>
      <c r="F28" s="98" t="e">
        <f>IF($A28&gt;0,VLOOKUP($A28,#REF!,8),"")</f>
        <v>#REF!</v>
      </c>
      <c r="G28" s="69"/>
      <c r="H28" s="70"/>
      <c r="I28" s="70"/>
      <c r="J28" s="70"/>
      <c r="K28" s="159" t="e">
        <f>IF($A28&gt;0,VLOOKUP($A28,#REF!,16,0),"")</f>
        <v>#REF!</v>
      </c>
      <c r="L28" s="160"/>
      <c r="M28" s="161"/>
    </row>
    <row r="29" spans="1:13" ht="20.100000000000001" customHeight="1">
      <c r="A29" t="e">
        <f>IF(B29&gt;VLOOKUP($E$2&amp;"-"&amp;$C$3,#REF!,2,FALSE),0,A28+1)</f>
        <v>#REF!</v>
      </c>
      <c r="B29" s="65">
        <f t="shared" si="0"/>
        <v>22</v>
      </c>
      <c r="C29" s="66" t="e">
        <f>IF($A29&gt;0,VLOOKUP($A29,#REF!,4),"")</f>
        <v>#REF!</v>
      </c>
      <c r="D29" s="67" t="e">
        <f>IF($A29&gt;0,VLOOKUP($A29,#REF!,5),"")</f>
        <v>#REF!</v>
      </c>
      <c r="E29" s="68" t="e">
        <f>IF($A29&gt;0,VLOOKUP($A29,#REF!,6),"")</f>
        <v>#REF!</v>
      </c>
      <c r="F29" s="98" t="e">
        <f>IF($A29&gt;0,VLOOKUP($A29,#REF!,8),"")</f>
        <v>#REF!</v>
      </c>
      <c r="G29" s="69"/>
      <c r="H29" s="70"/>
      <c r="I29" s="70"/>
      <c r="J29" s="70"/>
      <c r="K29" s="159" t="e">
        <f>IF($A29&gt;0,VLOOKUP($A29,#REF!,16,0),"")</f>
        <v>#REF!</v>
      </c>
      <c r="L29" s="160"/>
      <c r="M29" s="161"/>
    </row>
    <row r="30" spans="1:13" ht="20.100000000000001" customHeight="1">
      <c r="A30" t="e">
        <f>IF(B30&gt;VLOOKUP($E$2&amp;"-"&amp;$C$3,#REF!,2,FALSE),0,A29+1)</f>
        <v>#REF!</v>
      </c>
      <c r="B30" s="65">
        <f t="shared" si="0"/>
        <v>23</v>
      </c>
      <c r="C30" s="66" t="e">
        <f>IF($A30&gt;0,VLOOKUP($A30,#REF!,4),"")</f>
        <v>#REF!</v>
      </c>
      <c r="D30" s="67" t="e">
        <f>IF($A30&gt;0,VLOOKUP($A30,#REF!,5),"")</f>
        <v>#REF!</v>
      </c>
      <c r="E30" s="68" t="e">
        <f>IF($A30&gt;0,VLOOKUP($A30,#REF!,6),"")</f>
        <v>#REF!</v>
      </c>
      <c r="F30" s="98" t="e">
        <f>IF($A30&gt;0,VLOOKUP($A30,#REF!,8),"")</f>
        <v>#REF!</v>
      </c>
      <c r="G30" s="69"/>
      <c r="H30" s="70"/>
      <c r="I30" s="70"/>
      <c r="J30" s="70"/>
      <c r="K30" s="159" t="e">
        <f>IF($A30&gt;0,VLOOKUP($A30,#REF!,16,0),"")</f>
        <v>#REF!</v>
      </c>
      <c r="L30" s="160"/>
      <c r="M30" s="161"/>
    </row>
    <row r="31" spans="1:13" ht="20.100000000000001" customHeight="1">
      <c r="A31" t="e">
        <f>IF(B31&gt;VLOOKUP($E$2&amp;"-"&amp;$C$3,#REF!,2,FALSE),0,A30+1)</f>
        <v>#REF!</v>
      </c>
      <c r="B31" s="65">
        <f t="shared" si="0"/>
        <v>24</v>
      </c>
      <c r="C31" s="66" t="e">
        <f>IF($A31&gt;0,VLOOKUP($A31,#REF!,4),"")</f>
        <v>#REF!</v>
      </c>
      <c r="D31" s="67" t="e">
        <f>IF($A31&gt;0,VLOOKUP($A31,#REF!,5),"")</f>
        <v>#REF!</v>
      </c>
      <c r="E31" s="68" t="e">
        <f>IF($A31&gt;0,VLOOKUP($A31,#REF!,6),"")</f>
        <v>#REF!</v>
      </c>
      <c r="F31" s="98" t="e">
        <f>IF($A31&gt;0,VLOOKUP($A31,#REF!,8),"")</f>
        <v>#REF!</v>
      </c>
      <c r="G31" s="69"/>
      <c r="H31" s="70"/>
      <c r="I31" s="70"/>
      <c r="J31" s="70"/>
      <c r="K31" s="159" t="e">
        <f>IF($A31&gt;0,VLOOKUP($A31,#REF!,16,0),"")</f>
        <v>#REF!</v>
      </c>
      <c r="L31" s="160"/>
      <c r="M31" s="161"/>
    </row>
    <row r="32" spans="1:13" ht="20.100000000000001" customHeight="1">
      <c r="A32" t="e">
        <f>IF(B32&gt;VLOOKUP($E$2&amp;"-"&amp;$C$3,#REF!,2,FALSE),0,A31+1)</f>
        <v>#REF!</v>
      </c>
      <c r="B32" s="65">
        <f t="shared" si="0"/>
        <v>25</v>
      </c>
      <c r="C32" s="66" t="e">
        <f>IF($A32&gt;0,VLOOKUP($A32,#REF!,4),"")</f>
        <v>#REF!</v>
      </c>
      <c r="D32" s="67" t="e">
        <f>IF($A32&gt;0,VLOOKUP($A32,#REF!,5),"")</f>
        <v>#REF!</v>
      </c>
      <c r="E32" s="68" t="e">
        <f>IF($A32&gt;0,VLOOKUP($A32,#REF!,6),"")</f>
        <v>#REF!</v>
      </c>
      <c r="F32" s="98" t="e">
        <f>IF($A32&gt;0,VLOOKUP($A32,#REF!,8),"")</f>
        <v>#REF!</v>
      </c>
      <c r="G32" s="69"/>
      <c r="H32" s="70"/>
      <c r="I32" s="70"/>
      <c r="J32" s="70"/>
      <c r="K32" s="159" t="e">
        <f>IF($A32&gt;0,VLOOKUP($A32,#REF!,16,0),"")</f>
        <v>#REF!</v>
      </c>
      <c r="L32" s="160"/>
      <c r="M32" s="161"/>
    </row>
    <row r="33" spans="1:13" ht="20.100000000000001" customHeight="1">
      <c r="A33" t="e">
        <f>IF(B33&gt;VLOOKUP($E$2&amp;"-"&amp;$C$3,#REF!,2,FALSE),0,A32+1)</f>
        <v>#REF!</v>
      </c>
      <c r="B33" s="65">
        <f t="shared" si="0"/>
        <v>26</v>
      </c>
      <c r="C33" s="66" t="e">
        <f>IF($A33&gt;0,VLOOKUP($A33,#REF!,4),"")</f>
        <v>#REF!</v>
      </c>
      <c r="D33" s="67" t="e">
        <f>IF($A33&gt;0,VLOOKUP($A33,#REF!,5),"")</f>
        <v>#REF!</v>
      </c>
      <c r="E33" s="68" t="e">
        <f>IF($A33&gt;0,VLOOKUP($A33,#REF!,6),"")</f>
        <v>#REF!</v>
      </c>
      <c r="F33" s="98" t="e">
        <f>IF($A33&gt;0,VLOOKUP($A33,#REF!,8),"")</f>
        <v>#REF!</v>
      </c>
      <c r="G33" s="69"/>
      <c r="H33" s="70"/>
      <c r="I33" s="70"/>
      <c r="J33" s="70"/>
      <c r="K33" s="159" t="e">
        <f>IF($A33&gt;0,VLOOKUP($A33,#REF!,16,0),"")</f>
        <v>#REF!</v>
      </c>
      <c r="L33" s="160"/>
      <c r="M33" s="161"/>
    </row>
    <row r="34" spans="1:13" ht="20.100000000000001" customHeight="1">
      <c r="A34" t="e">
        <f>IF(B34&gt;VLOOKUP($E$2&amp;"-"&amp;$C$3,#REF!,2,FALSE),0,A33+1)</f>
        <v>#REF!</v>
      </c>
      <c r="B34" s="65">
        <f t="shared" si="0"/>
        <v>27</v>
      </c>
      <c r="C34" s="66" t="e">
        <f>IF($A34&gt;0,VLOOKUP($A34,#REF!,4),"")</f>
        <v>#REF!</v>
      </c>
      <c r="D34" s="67" t="e">
        <f>IF($A34&gt;0,VLOOKUP($A34,#REF!,5),"")</f>
        <v>#REF!</v>
      </c>
      <c r="E34" s="68" t="e">
        <f>IF($A34&gt;0,VLOOKUP($A34,#REF!,6),"")</f>
        <v>#REF!</v>
      </c>
      <c r="F34" s="98" t="e">
        <f>IF($A34&gt;0,VLOOKUP($A34,#REF!,8),"")</f>
        <v>#REF!</v>
      </c>
      <c r="G34" s="69"/>
      <c r="H34" s="70"/>
      <c r="I34" s="70"/>
      <c r="J34" s="70"/>
      <c r="K34" s="159" t="e">
        <f>IF($A34&gt;0,VLOOKUP($A34,#REF!,16,0),"")</f>
        <v>#REF!</v>
      </c>
      <c r="L34" s="160"/>
      <c r="M34" s="161"/>
    </row>
    <row r="35" spans="1:13" ht="20.100000000000001" customHeight="1">
      <c r="A35" t="e">
        <f>IF(B35&gt;VLOOKUP($E$2&amp;"-"&amp;$C$3,#REF!,2,FALSE),0,A34+1)</f>
        <v>#REF!</v>
      </c>
      <c r="B35" s="65">
        <f t="shared" si="0"/>
        <v>28</v>
      </c>
      <c r="C35" s="66" t="e">
        <f>IF($A35&gt;0,VLOOKUP($A35,#REF!,4),"")</f>
        <v>#REF!</v>
      </c>
      <c r="D35" s="67" t="e">
        <f>IF($A35&gt;0,VLOOKUP($A35,#REF!,5),"")</f>
        <v>#REF!</v>
      </c>
      <c r="E35" s="68" t="e">
        <f>IF($A35&gt;0,VLOOKUP($A35,#REF!,6),"")</f>
        <v>#REF!</v>
      </c>
      <c r="F35" s="98" t="e">
        <f>IF($A35&gt;0,VLOOKUP($A35,#REF!,8),"")</f>
        <v>#REF!</v>
      </c>
      <c r="G35" s="69"/>
      <c r="H35" s="70"/>
      <c r="I35" s="70"/>
      <c r="J35" s="70"/>
      <c r="K35" s="159" t="e">
        <f>IF($A35&gt;0,VLOOKUP($A35,#REF!,16,0),"")</f>
        <v>#REF!</v>
      </c>
      <c r="L35" s="160"/>
      <c r="M35" s="161"/>
    </row>
    <row r="36" spans="1:13" ht="20.100000000000001" customHeight="1">
      <c r="A36" t="e">
        <f>IF(B36&gt;VLOOKUP($E$2&amp;"-"&amp;$C$3,#REF!,2,FALSE),0,A35+1)</f>
        <v>#REF!</v>
      </c>
      <c r="B36" s="65">
        <f t="shared" si="0"/>
        <v>29</v>
      </c>
      <c r="C36" s="66" t="e">
        <f>IF($A36&gt;0,VLOOKUP($A36,#REF!,4),"")</f>
        <v>#REF!</v>
      </c>
      <c r="D36" s="67" t="e">
        <f>IF($A36&gt;0,VLOOKUP($A36,#REF!,5),"")</f>
        <v>#REF!</v>
      </c>
      <c r="E36" s="68" t="e">
        <f>IF($A36&gt;0,VLOOKUP($A36,#REF!,6),"")</f>
        <v>#REF!</v>
      </c>
      <c r="F36" s="98" t="e">
        <f>IF($A36&gt;0,VLOOKUP($A36,#REF!,8),"")</f>
        <v>#REF!</v>
      </c>
      <c r="G36" s="69"/>
      <c r="H36" s="70"/>
      <c r="I36" s="70"/>
      <c r="J36" s="70"/>
      <c r="K36" s="159" t="e">
        <f>IF($A36&gt;0,VLOOKUP($A36,#REF!,16,0),"")</f>
        <v>#REF!</v>
      </c>
      <c r="L36" s="160"/>
      <c r="M36" s="161"/>
    </row>
    <row r="37" spans="1:13" ht="20.100000000000001" customHeight="1">
      <c r="A37" t="e">
        <f>IF(B37&gt;VLOOKUP($E$2&amp;"-"&amp;$C$3,#REF!,2,FALSE),0,A36+1)</f>
        <v>#REF!</v>
      </c>
      <c r="B37" s="72">
        <f t="shared" si="0"/>
        <v>30</v>
      </c>
      <c r="C37" s="66" t="e">
        <f>IF($A37&gt;0,VLOOKUP($A37,#REF!,4),"")</f>
        <v>#REF!</v>
      </c>
      <c r="D37" s="67" t="e">
        <f>IF($A37&gt;0,VLOOKUP($A37,#REF!,5),"")</f>
        <v>#REF!</v>
      </c>
      <c r="E37" s="68" t="e">
        <f>IF($A37&gt;0,VLOOKUP($A37,#REF!,6),"")</f>
        <v>#REF!</v>
      </c>
      <c r="F37" s="98" t="e">
        <f>IF($A37&gt;0,VLOOKUP($A37,#REF!,8),"")</f>
        <v>#REF!</v>
      </c>
      <c r="G37" s="73"/>
      <c r="H37" s="74"/>
      <c r="I37" s="74"/>
      <c r="J37" s="74"/>
      <c r="K37" s="159" t="e">
        <f>IF($A37&gt;0,VLOOKUP($A37,#REF!,16,0),"")</f>
        <v>#REF!</v>
      </c>
      <c r="L37" s="160"/>
      <c r="M37" s="161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#REF!</v>
      </c>
      <c r="B44" s="92">
        <f>B37+1</f>
        <v>31</v>
      </c>
      <c r="C44" s="93" t="e">
        <f>IF($A44&gt;0,VLOOKUP($A44,#REF!,4),"")</f>
        <v>#REF!</v>
      </c>
      <c r="D44" s="94" t="e">
        <f>IF($A44&gt;0,VLOOKUP($A44,#REF!,5),"")</f>
        <v>#REF!</v>
      </c>
      <c r="E44" s="95" t="e">
        <f>IF($A44&gt;0,VLOOKUP($A44,#REF!,6),"")</f>
        <v>#REF!</v>
      </c>
      <c r="F44" s="99" t="e">
        <f>IF($A44&gt;0,VLOOKUP($A44,#REF!,8),"")</f>
        <v>#REF!</v>
      </c>
      <c r="G44" s="96"/>
      <c r="H44" s="97"/>
      <c r="I44" s="97"/>
      <c r="J44" s="97"/>
      <c r="K44" s="169" t="e">
        <f>IF($A44&gt;0,VLOOKUP($A44,#REF!,16,0),"")</f>
        <v>#REF!</v>
      </c>
      <c r="L44" s="170"/>
      <c r="M44" s="171"/>
    </row>
    <row r="45" spans="1:13" ht="20.100000000000001" customHeight="1">
      <c r="A45" t="e">
        <f>IF(B45&gt;VLOOKUP($E$2&amp;"-"&amp;$C$3,#REF!,2,FALSE),0,A44+1)</f>
        <v>#REF!</v>
      </c>
      <c r="B45" s="65">
        <f t="shared" si="0"/>
        <v>32</v>
      </c>
      <c r="C45" s="66" t="e">
        <f>IF($A45&gt;0,VLOOKUP($A45,#REF!,4),"")</f>
        <v>#REF!</v>
      </c>
      <c r="D45" s="67" t="e">
        <f>IF($A45&gt;0,VLOOKUP($A45,#REF!,5),"")</f>
        <v>#REF!</v>
      </c>
      <c r="E45" s="68" t="e">
        <f>IF($A45&gt;0,VLOOKUP($A45,#REF!,6),"")</f>
        <v>#REF!</v>
      </c>
      <c r="F45" s="98" t="e">
        <f>IF($A45&gt;0,VLOOKUP($A45,#REF!,8),"")</f>
        <v>#REF!</v>
      </c>
      <c r="G45" s="69"/>
      <c r="H45" s="70"/>
      <c r="I45" s="70"/>
      <c r="J45" s="70"/>
      <c r="K45" s="159" t="e">
        <f>IF($A45&gt;0,VLOOKUP($A45,#REF!,16,0),"")</f>
        <v>#REF!</v>
      </c>
      <c r="L45" s="160"/>
      <c r="M45" s="161"/>
    </row>
    <row r="46" spans="1:13" ht="20.100000000000001" customHeight="1">
      <c r="A46" t="e">
        <f>IF(B46&gt;VLOOKUP($E$2&amp;"-"&amp;$C$3,#REF!,2,FALSE),0,A45+1)</f>
        <v>#REF!</v>
      </c>
      <c r="B46" s="65">
        <f t="shared" si="0"/>
        <v>33</v>
      </c>
      <c r="C46" s="66" t="e">
        <f>IF($A46&gt;0,VLOOKUP($A46,#REF!,4),"")</f>
        <v>#REF!</v>
      </c>
      <c r="D46" s="67" t="e">
        <f>IF($A46&gt;0,VLOOKUP($A46,#REF!,5),"")</f>
        <v>#REF!</v>
      </c>
      <c r="E46" s="68" t="e">
        <f>IF($A46&gt;0,VLOOKUP($A46,#REF!,6),"")</f>
        <v>#REF!</v>
      </c>
      <c r="F46" s="98" t="e">
        <f>IF($A46&gt;0,VLOOKUP($A46,#REF!,8),"")</f>
        <v>#REF!</v>
      </c>
      <c r="G46" s="69"/>
      <c r="H46" s="70"/>
      <c r="I46" s="70"/>
      <c r="J46" s="70"/>
      <c r="K46" s="159" t="e">
        <f>IF($A46&gt;0,VLOOKUP($A46,#REF!,16,0),"")</f>
        <v>#REF!</v>
      </c>
      <c r="L46" s="160"/>
      <c r="M46" s="161"/>
    </row>
    <row r="47" spans="1:13" ht="20.100000000000001" customHeight="1">
      <c r="A47" t="e">
        <f>IF(B47&gt;VLOOKUP($E$2&amp;"-"&amp;$C$3,#REF!,2,FALSE),0,A46+1)</f>
        <v>#REF!</v>
      </c>
      <c r="B47" s="65">
        <f t="shared" si="0"/>
        <v>34</v>
      </c>
      <c r="C47" s="66" t="e">
        <f>IF($A47&gt;0,VLOOKUP($A47,#REF!,4),"")</f>
        <v>#REF!</v>
      </c>
      <c r="D47" s="67" t="e">
        <f>IF($A47&gt;0,VLOOKUP($A47,#REF!,5),"")</f>
        <v>#REF!</v>
      </c>
      <c r="E47" s="68" t="e">
        <f>IF($A47&gt;0,VLOOKUP($A47,#REF!,6),"")</f>
        <v>#REF!</v>
      </c>
      <c r="F47" s="98" t="e">
        <f>IF($A47&gt;0,VLOOKUP($A47,#REF!,8),"")</f>
        <v>#REF!</v>
      </c>
      <c r="G47" s="69"/>
      <c r="H47" s="70"/>
      <c r="I47" s="70"/>
      <c r="J47" s="70"/>
      <c r="K47" s="159" t="e">
        <f>IF($A47&gt;0,VLOOKUP($A47,#REF!,16,0),"")</f>
        <v>#REF!</v>
      </c>
      <c r="L47" s="160"/>
      <c r="M47" s="161"/>
    </row>
    <row r="48" spans="1:13" ht="20.100000000000001" customHeight="1">
      <c r="A48" t="e">
        <f>IF(B48&gt;VLOOKUP($E$2&amp;"-"&amp;$C$3,#REF!,2,FALSE),0,A47+1)</f>
        <v>#REF!</v>
      </c>
      <c r="B48" s="65">
        <f t="shared" si="0"/>
        <v>35</v>
      </c>
      <c r="C48" s="66" t="e">
        <f>IF($A48&gt;0,VLOOKUP($A48,#REF!,4),"")</f>
        <v>#REF!</v>
      </c>
      <c r="D48" s="67" t="e">
        <f>IF($A48&gt;0,VLOOKUP($A48,#REF!,5),"")</f>
        <v>#REF!</v>
      </c>
      <c r="E48" s="68" t="e">
        <f>IF($A48&gt;0,VLOOKUP($A48,#REF!,6),"")</f>
        <v>#REF!</v>
      </c>
      <c r="F48" s="98" t="e">
        <f>IF($A48&gt;0,VLOOKUP($A48,#REF!,8),"")</f>
        <v>#REF!</v>
      </c>
      <c r="G48" s="69"/>
      <c r="H48" s="70"/>
      <c r="I48" s="70"/>
      <c r="J48" s="70"/>
      <c r="K48" s="159" t="e">
        <f>IF($A48&gt;0,VLOOKUP($A48,#REF!,16,0),"")</f>
        <v>#REF!</v>
      </c>
      <c r="L48" s="160"/>
      <c r="M48" s="161"/>
    </row>
    <row r="49" spans="1:13" ht="20.100000000000001" customHeight="1">
      <c r="A49" t="e">
        <f>IF(B49&gt;VLOOKUP($E$2&amp;"-"&amp;$C$3,#REF!,2,FALSE),0,A48+1)</f>
        <v>#REF!</v>
      </c>
      <c r="B49" s="65">
        <f t="shared" si="0"/>
        <v>36</v>
      </c>
      <c r="C49" s="66" t="e">
        <f>IF($A49&gt;0,VLOOKUP($A49,#REF!,4),"")</f>
        <v>#REF!</v>
      </c>
      <c r="D49" s="67" t="e">
        <f>IF($A49&gt;0,VLOOKUP($A49,#REF!,5),"")</f>
        <v>#REF!</v>
      </c>
      <c r="E49" s="68" t="e">
        <f>IF($A49&gt;0,VLOOKUP($A49,#REF!,6),"")</f>
        <v>#REF!</v>
      </c>
      <c r="F49" s="98" t="e">
        <f>IF($A49&gt;0,VLOOKUP($A49,#REF!,8),"")</f>
        <v>#REF!</v>
      </c>
      <c r="G49" s="69"/>
      <c r="H49" s="70"/>
      <c r="I49" s="70"/>
      <c r="J49" s="70"/>
      <c r="K49" s="159" t="e">
        <f>IF($A49&gt;0,VLOOKUP($A49,#REF!,16,0),"")</f>
        <v>#REF!</v>
      </c>
      <c r="L49" s="160"/>
      <c r="M49" s="161"/>
    </row>
    <row r="50" spans="1:13" ht="20.100000000000001" customHeight="1">
      <c r="A50" t="e">
        <f>IF(B50&gt;VLOOKUP($E$2&amp;"-"&amp;$C$3,#REF!,2,FALSE),0,A49+1)</f>
        <v>#REF!</v>
      </c>
      <c r="B50" s="65">
        <f t="shared" si="0"/>
        <v>37</v>
      </c>
      <c r="C50" s="66" t="e">
        <f>IF($A50&gt;0,VLOOKUP($A50,#REF!,4),"")</f>
        <v>#REF!</v>
      </c>
      <c r="D50" s="67" t="e">
        <f>IF($A50&gt;0,VLOOKUP($A50,#REF!,5),"")</f>
        <v>#REF!</v>
      </c>
      <c r="E50" s="68" t="e">
        <f>IF($A50&gt;0,VLOOKUP($A50,#REF!,6),"")</f>
        <v>#REF!</v>
      </c>
      <c r="F50" s="98" t="e">
        <f>IF($A50&gt;0,VLOOKUP($A50,#REF!,8),"")</f>
        <v>#REF!</v>
      </c>
      <c r="G50" s="69"/>
      <c r="H50" s="70"/>
      <c r="I50" s="70"/>
      <c r="J50" s="70"/>
      <c r="K50" s="159" t="e">
        <f>IF($A50&gt;0,VLOOKUP($A50,#REF!,16,0),"")</f>
        <v>#REF!</v>
      </c>
      <c r="L50" s="160"/>
      <c r="M50" s="161"/>
    </row>
    <row r="51" spans="1:13" ht="20.100000000000001" customHeight="1">
      <c r="A51" t="e">
        <f>IF(B51&gt;VLOOKUP($E$2&amp;"-"&amp;$C$3,#REF!,2,FALSE),0,A50+1)</f>
        <v>#REF!</v>
      </c>
      <c r="B51" s="65">
        <f t="shared" si="0"/>
        <v>38</v>
      </c>
      <c r="C51" s="66" t="e">
        <f>IF($A51&gt;0,VLOOKUP($A51,#REF!,4),"")</f>
        <v>#REF!</v>
      </c>
      <c r="D51" s="67" t="e">
        <f>IF($A51&gt;0,VLOOKUP($A51,#REF!,5),"")</f>
        <v>#REF!</v>
      </c>
      <c r="E51" s="68" t="e">
        <f>IF($A51&gt;0,VLOOKUP($A51,#REF!,6),"")</f>
        <v>#REF!</v>
      </c>
      <c r="F51" s="98" t="e">
        <f>IF($A51&gt;0,VLOOKUP($A51,#REF!,8),"")</f>
        <v>#REF!</v>
      </c>
      <c r="G51" s="69"/>
      <c r="H51" s="70"/>
      <c r="I51" s="70"/>
      <c r="J51" s="70"/>
      <c r="K51" s="159" t="e">
        <f>IF($A51&gt;0,VLOOKUP($A51,#REF!,16,0),"")</f>
        <v>#REF!</v>
      </c>
      <c r="L51" s="160"/>
      <c r="M51" s="161"/>
    </row>
    <row r="52" spans="1:13" ht="20.100000000000001" customHeight="1">
      <c r="A52" t="e">
        <f>IF(B52&gt;VLOOKUP($E$2&amp;"-"&amp;$C$3,#REF!,2,FALSE),0,A51+1)</f>
        <v>#REF!</v>
      </c>
      <c r="B52" s="65">
        <f t="shared" si="0"/>
        <v>39</v>
      </c>
      <c r="C52" s="66" t="e">
        <f>IF($A52&gt;0,VLOOKUP($A52,#REF!,4),"")</f>
        <v>#REF!</v>
      </c>
      <c r="D52" s="67" t="e">
        <f>IF($A52&gt;0,VLOOKUP($A52,#REF!,5),"")</f>
        <v>#REF!</v>
      </c>
      <c r="E52" s="68" t="e">
        <f>IF($A52&gt;0,VLOOKUP($A52,#REF!,6),"")</f>
        <v>#REF!</v>
      </c>
      <c r="F52" s="98" t="e">
        <f>IF($A52&gt;0,VLOOKUP($A52,#REF!,8),"")</f>
        <v>#REF!</v>
      </c>
      <c r="G52" s="69"/>
      <c r="H52" s="70"/>
      <c r="I52" s="70"/>
      <c r="J52" s="70"/>
      <c r="K52" s="159" t="e">
        <f>IF($A52&gt;0,VLOOKUP($A52,#REF!,16,0),"")</f>
        <v>#REF!</v>
      </c>
      <c r="L52" s="160"/>
      <c r="M52" s="161"/>
    </row>
    <row r="53" spans="1:13" ht="20.100000000000001" customHeight="1">
      <c r="A53" t="e">
        <f>IF(B53&gt;VLOOKUP($E$2&amp;"-"&amp;$C$3,#REF!,2,FALSE),0,A52+1)</f>
        <v>#REF!</v>
      </c>
      <c r="B53" s="65">
        <f t="shared" si="0"/>
        <v>40</v>
      </c>
      <c r="C53" s="66" t="e">
        <f>IF($A53&gt;0,VLOOKUP($A53,#REF!,4),"")</f>
        <v>#REF!</v>
      </c>
      <c r="D53" s="67" t="e">
        <f>IF($A53&gt;0,VLOOKUP($A53,#REF!,5),"")</f>
        <v>#REF!</v>
      </c>
      <c r="E53" s="68" t="e">
        <f>IF($A53&gt;0,VLOOKUP($A53,#REF!,6),"")</f>
        <v>#REF!</v>
      </c>
      <c r="F53" s="98" t="e">
        <f>IF($A53&gt;0,VLOOKUP($A53,#REF!,8),"")</f>
        <v>#REF!</v>
      </c>
      <c r="G53" s="69"/>
      <c r="H53" s="70"/>
      <c r="I53" s="70"/>
      <c r="J53" s="70"/>
      <c r="K53" s="159" t="e">
        <f>IF($A53&gt;0,VLOOKUP($A53,#REF!,16,0),"")</f>
        <v>#REF!</v>
      </c>
      <c r="L53" s="160"/>
      <c r="M53" s="161"/>
    </row>
    <row r="54" spans="1:13" ht="20.100000000000001" customHeight="1">
      <c r="A54" t="e">
        <f>IF(B54&gt;VLOOKUP($E$2&amp;"-"&amp;$C$3,#REF!,2,FALSE),0,A53+1)</f>
        <v>#REF!</v>
      </c>
      <c r="B54" s="65">
        <f t="shared" si="0"/>
        <v>41</v>
      </c>
      <c r="C54" s="66" t="e">
        <f>IF($A54&gt;0,VLOOKUP($A54,#REF!,4),"")</f>
        <v>#REF!</v>
      </c>
      <c r="D54" s="67" t="e">
        <f>IF($A54&gt;0,VLOOKUP($A54,#REF!,5),"")</f>
        <v>#REF!</v>
      </c>
      <c r="E54" s="68" t="e">
        <f>IF($A54&gt;0,VLOOKUP($A54,#REF!,6),"")</f>
        <v>#REF!</v>
      </c>
      <c r="F54" s="98" t="e">
        <f>IF($A54&gt;0,VLOOKUP($A54,#REF!,8),"")</f>
        <v>#REF!</v>
      </c>
      <c r="G54" s="69"/>
      <c r="H54" s="70"/>
      <c r="I54" s="70"/>
      <c r="J54" s="70"/>
      <c r="K54" s="159" t="e">
        <f>IF($A54&gt;0,VLOOKUP($A54,#REF!,16,0),"")</f>
        <v>#REF!</v>
      </c>
      <c r="L54" s="160"/>
      <c r="M54" s="161"/>
    </row>
    <row r="55" spans="1:13" ht="20.100000000000001" customHeight="1">
      <c r="A55" t="e">
        <f>IF(B55&gt;VLOOKUP($E$2&amp;"-"&amp;$C$3,#REF!,2,FALSE),0,A54+1)</f>
        <v>#REF!</v>
      </c>
      <c r="B55" s="65">
        <f t="shared" si="0"/>
        <v>42</v>
      </c>
      <c r="C55" s="66" t="e">
        <f>IF($A55&gt;0,VLOOKUP($A55,#REF!,4),"")</f>
        <v>#REF!</v>
      </c>
      <c r="D55" s="67" t="e">
        <f>IF($A55&gt;0,VLOOKUP($A55,#REF!,5),"")</f>
        <v>#REF!</v>
      </c>
      <c r="E55" s="68" t="e">
        <f>IF($A55&gt;0,VLOOKUP($A55,#REF!,6),"")</f>
        <v>#REF!</v>
      </c>
      <c r="F55" s="98" t="e">
        <f>IF($A55&gt;0,VLOOKUP($A55,#REF!,8),"")</f>
        <v>#REF!</v>
      </c>
      <c r="G55" s="69"/>
      <c r="H55" s="70"/>
      <c r="I55" s="70"/>
      <c r="J55" s="70"/>
      <c r="K55" s="159" t="e">
        <f>IF($A55&gt;0,VLOOKUP($A55,#REF!,16,0),"")</f>
        <v>#REF!</v>
      </c>
      <c r="L55" s="160"/>
      <c r="M55" s="161"/>
    </row>
    <row r="56" spans="1:13" ht="20.100000000000001" customHeight="1">
      <c r="A56" t="e">
        <f>IF(B56&gt;VLOOKUP($E$2&amp;"-"&amp;$C$3,#REF!,2,FALSE),0,A55+1)</f>
        <v>#REF!</v>
      </c>
      <c r="B56" s="65">
        <f t="shared" si="0"/>
        <v>43</v>
      </c>
      <c r="C56" s="66" t="e">
        <f>IF($A56&gt;0,VLOOKUP($A56,#REF!,4),"")</f>
        <v>#REF!</v>
      </c>
      <c r="D56" s="67" t="e">
        <f>IF($A56&gt;0,VLOOKUP($A56,#REF!,5),"")</f>
        <v>#REF!</v>
      </c>
      <c r="E56" s="68" t="e">
        <f>IF($A56&gt;0,VLOOKUP($A56,#REF!,6),"")</f>
        <v>#REF!</v>
      </c>
      <c r="F56" s="98" t="e">
        <f>IF($A56&gt;0,VLOOKUP($A56,#REF!,8),"")</f>
        <v>#REF!</v>
      </c>
      <c r="G56" s="69"/>
      <c r="H56" s="70"/>
      <c r="I56" s="70"/>
      <c r="J56" s="70"/>
      <c r="K56" s="159" t="e">
        <f>IF($A56&gt;0,VLOOKUP($A56,#REF!,16,0),"")</f>
        <v>#REF!</v>
      </c>
      <c r="L56" s="160"/>
      <c r="M56" s="161"/>
    </row>
    <row r="57" spans="1:13" ht="20.100000000000001" customHeight="1">
      <c r="A57" t="e">
        <f>IF(B57&gt;VLOOKUP($E$2&amp;"-"&amp;$C$3,#REF!,2,FALSE),0,A56+1)</f>
        <v>#REF!</v>
      </c>
      <c r="B57" s="65">
        <f t="shared" si="0"/>
        <v>44</v>
      </c>
      <c r="C57" s="66" t="e">
        <f>IF($A57&gt;0,VLOOKUP($A57,#REF!,4),"")</f>
        <v>#REF!</v>
      </c>
      <c r="D57" s="67" t="e">
        <f>IF($A57&gt;0,VLOOKUP($A57,#REF!,5),"")</f>
        <v>#REF!</v>
      </c>
      <c r="E57" s="68" t="e">
        <f>IF($A57&gt;0,VLOOKUP($A57,#REF!,6),"")</f>
        <v>#REF!</v>
      </c>
      <c r="F57" s="98" t="e">
        <f>IF($A57&gt;0,VLOOKUP($A57,#REF!,8),"")</f>
        <v>#REF!</v>
      </c>
      <c r="G57" s="69"/>
      <c r="H57" s="70"/>
      <c r="I57" s="70"/>
      <c r="J57" s="70"/>
      <c r="K57" s="159" t="e">
        <f>IF($A57&gt;0,VLOOKUP($A57,#REF!,16,0),"")</f>
        <v>#REF!</v>
      </c>
      <c r="L57" s="160"/>
      <c r="M57" s="161"/>
    </row>
    <row r="58" spans="1:13" ht="20.100000000000001" customHeight="1">
      <c r="A58" t="e">
        <f>IF(B58&gt;VLOOKUP($E$2&amp;"-"&amp;$C$3,#REF!,2,FALSE),0,A57+1)</f>
        <v>#REF!</v>
      </c>
      <c r="B58" s="65">
        <f t="shared" si="0"/>
        <v>45</v>
      </c>
      <c r="C58" s="66" t="e">
        <f>IF($A58&gt;0,VLOOKUP($A58,#REF!,4),"")</f>
        <v>#REF!</v>
      </c>
      <c r="D58" s="67" t="e">
        <f>IF($A58&gt;0,VLOOKUP($A58,#REF!,5),"")</f>
        <v>#REF!</v>
      </c>
      <c r="E58" s="68" t="e">
        <f>IF($A58&gt;0,VLOOKUP($A58,#REF!,6),"")</f>
        <v>#REF!</v>
      </c>
      <c r="F58" s="98" t="e">
        <f>IF($A58&gt;0,VLOOKUP($A58,#REF!,8),"")</f>
        <v>#REF!</v>
      </c>
      <c r="G58" s="69"/>
      <c r="H58" s="70"/>
      <c r="I58" s="70"/>
      <c r="J58" s="70"/>
      <c r="K58" s="159" t="e">
        <f>IF($A58&gt;0,VLOOKUP($A58,#REF!,16,0),"")</f>
        <v>#REF!</v>
      </c>
      <c r="L58" s="160"/>
      <c r="M58" s="161"/>
    </row>
    <row r="59" spans="1:13" ht="20.100000000000001" customHeight="1">
      <c r="A59" t="e">
        <f>IF(B59&gt;VLOOKUP($E$2&amp;"-"&amp;$C$3,#REF!,2,FALSE),0,A58+1)</f>
        <v>#REF!</v>
      </c>
      <c r="B59" s="65">
        <f t="shared" si="0"/>
        <v>46</v>
      </c>
      <c r="C59" s="66" t="e">
        <f>IF($A59&gt;0,VLOOKUP($A59,#REF!,4),"")</f>
        <v>#REF!</v>
      </c>
      <c r="D59" s="67" t="e">
        <f>IF($A59&gt;0,VLOOKUP($A59,#REF!,5),"")</f>
        <v>#REF!</v>
      </c>
      <c r="E59" s="68" t="e">
        <f>IF($A59&gt;0,VLOOKUP($A59,#REF!,6),"")</f>
        <v>#REF!</v>
      </c>
      <c r="F59" s="98" t="e">
        <f>IF($A59&gt;0,VLOOKUP($A59,#REF!,8),"")</f>
        <v>#REF!</v>
      </c>
      <c r="G59" s="69"/>
      <c r="H59" s="70"/>
      <c r="I59" s="70"/>
      <c r="J59" s="70"/>
      <c r="K59" s="159" t="e">
        <f>IF($A59&gt;0,VLOOKUP($A59,#REF!,16,0),"")</f>
        <v>#REF!</v>
      </c>
      <c r="L59" s="160"/>
      <c r="M59" s="161"/>
    </row>
    <row r="60" spans="1:13" ht="20.100000000000001" customHeight="1">
      <c r="A60" t="e">
        <f>IF(B60&gt;VLOOKUP($E$2&amp;"-"&amp;$C$3,#REF!,2,FALSE),0,A59+1)</f>
        <v>#REF!</v>
      </c>
      <c r="B60" s="65">
        <f t="shared" si="0"/>
        <v>47</v>
      </c>
      <c r="C60" s="66" t="e">
        <f>IF($A60&gt;0,VLOOKUP($A60,#REF!,4),"")</f>
        <v>#REF!</v>
      </c>
      <c r="D60" s="67" t="e">
        <f>IF($A60&gt;0,VLOOKUP($A60,#REF!,5),"")</f>
        <v>#REF!</v>
      </c>
      <c r="E60" s="68" t="e">
        <f>IF($A60&gt;0,VLOOKUP($A60,#REF!,6),"")</f>
        <v>#REF!</v>
      </c>
      <c r="F60" s="98" t="e">
        <f>IF($A60&gt;0,VLOOKUP($A60,#REF!,8),"")</f>
        <v>#REF!</v>
      </c>
      <c r="G60" s="69"/>
      <c r="H60" s="70"/>
      <c r="I60" s="70"/>
      <c r="J60" s="70"/>
      <c r="K60" s="159" t="e">
        <f>IF($A60&gt;0,VLOOKUP($A60,#REF!,16,0),"")</f>
        <v>#REF!</v>
      </c>
      <c r="L60" s="160"/>
      <c r="M60" s="161"/>
    </row>
    <row r="61" spans="1:13" ht="20.100000000000001" customHeight="1">
      <c r="A61" t="e">
        <f>IF(B61&gt;VLOOKUP($E$2&amp;"-"&amp;$C$3,#REF!,2,FALSE),0,A60+1)</f>
        <v>#REF!</v>
      </c>
      <c r="B61" s="65">
        <f t="shared" si="0"/>
        <v>48</v>
      </c>
      <c r="C61" s="66" t="e">
        <f>IF($A61&gt;0,VLOOKUP($A61,#REF!,4),"")</f>
        <v>#REF!</v>
      </c>
      <c r="D61" s="67" t="e">
        <f>IF($A61&gt;0,VLOOKUP($A61,#REF!,5),"")</f>
        <v>#REF!</v>
      </c>
      <c r="E61" s="68" t="e">
        <f>IF($A61&gt;0,VLOOKUP($A61,#REF!,6),"")</f>
        <v>#REF!</v>
      </c>
      <c r="F61" s="98" t="e">
        <f>IF($A61&gt;0,VLOOKUP($A61,#REF!,8),"")</f>
        <v>#REF!</v>
      </c>
      <c r="G61" s="69"/>
      <c r="H61" s="70"/>
      <c r="I61" s="70"/>
      <c r="J61" s="70"/>
      <c r="K61" s="159" t="e">
        <f>IF($A61&gt;0,VLOOKUP($A61,#REF!,16,0),"")</f>
        <v>#REF!</v>
      </c>
      <c r="L61" s="160"/>
      <c r="M61" s="161"/>
    </row>
    <row r="62" spans="1:13" ht="20.100000000000001" customHeight="1">
      <c r="A62" t="e">
        <f>IF(B62&gt;VLOOKUP($E$2&amp;"-"&amp;$C$3,#REF!,2,FALSE),0,A61+1)</f>
        <v>#REF!</v>
      </c>
      <c r="B62" s="65">
        <f t="shared" si="0"/>
        <v>49</v>
      </c>
      <c r="C62" s="66" t="e">
        <f>IF($A62&gt;0,VLOOKUP($A62,#REF!,4),"")</f>
        <v>#REF!</v>
      </c>
      <c r="D62" s="67" t="e">
        <f>IF($A62&gt;0,VLOOKUP($A62,#REF!,5),"")</f>
        <v>#REF!</v>
      </c>
      <c r="E62" s="68" t="e">
        <f>IF($A62&gt;0,VLOOKUP($A62,#REF!,6),"")</f>
        <v>#REF!</v>
      </c>
      <c r="F62" s="98" t="e">
        <f>IF($A62&gt;0,VLOOKUP($A62,#REF!,8),"")</f>
        <v>#REF!</v>
      </c>
      <c r="G62" s="69"/>
      <c r="H62" s="70"/>
      <c r="I62" s="70"/>
      <c r="J62" s="70"/>
      <c r="K62" s="159" t="e">
        <f>IF($A62&gt;0,VLOOKUP($A62,#REF!,16,0),"")</f>
        <v>#REF!</v>
      </c>
      <c r="L62" s="160"/>
      <c r="M62" s="161"/>
    </row>
    <row r="63" spans="1:13" ht="20.100000000000001" customHeight="1">
      <c r="A63" t="e">
        <f>IF(B63&gt;VLOOKUP($E$2&amp;"-"&amp;$C$3,#REF!,2,FALSE),0,A62+1)</f>
        <v>#REF!</v>
      </c>
      <c r="B63" s="65">
        <f t="shared" si="0"/>
        <v>50</v>
      </c>
      <c r="C63" s="66" t="e">
        <f>IF($A63&gt;0,VLOOKUP($A63,#REF!,4),"")</f>
        <v>#REF!</v>
      </c>
      <c r="D63" s="67" t="e">
        <f>IF($A63&gt;0,VLOOKUP($A63,#REF!,5),"")</f>
        <v>#REF!</v>
      </c>
      <c r="E63" s="68" t="e">
        <f>IF($A63&gt;0,VLOOKUP($A63,#REF!,6),"")</f>
        <v>#REF!</v>
      </c>
      <c r="F63" s="98" t="e">
        <f>IF($A63&gt;0,VLOOKUP($A63,#REF!,8),"")</f>
        <v>#REF!</v>
      </c>
      <c r="G63" s="69"/>
      <c r="H63" s="70"/>
      <c r="I63" s="70"/>
      <c r="J63" s="70"/>
      <c r="K63" s="159" t="e">
        <f>IF($A63&gt;0,VLOOKUP($A63,#REF!,16,0),"")</f>
        <v>#REF!</v>
      </c>
      <c r="L63" s="160"/>
      <c r="M63" s="161"/>
    </row>
    <row r="64" spans="1:13" ht="20.100000000000001" customHeight="1">
      <c r="A64" t="e">
        <f>IF(B64&gt;VLOOKUP($E$2&amp;"-"&amp;$C$3,#REF!,2,FALSE),0,A63+1)</f>
        <v>#REF!</v>
      </c>
      <c r="B64" s="65">
        <f t="shared" si="0"/>
        <v>51</v>
      </c>
      <c r="C64" s="66" t="e">
        <f>IF($A64&gt;0,VLOOKUP($A64,#REF!,4),"")</f>
        <v>#REF!</v>
      </c>
      <c r="D64" s="67" t="e">
        <f>IF($A64&gt;0,VLOOKUP($A64,#REF!,5),"")</f>
        <v>#REF!</v>
      </c>
      <c r="E64" s="68" t="e">
        <f>IF($A64&gt;0,VLOOKUP($A64,#REF!,6),"")</f>
        <v>#REF!</v>
      </c>
      <c r="F64" s="98" t="e">
        <f>IF($A64&gt;0,VLOOKUP($A64,#REF!,8),"")</f>
        <v>#REF!</v>
      </c>
      <c r="G64" s="69"/>
      <c r="H64" s="70"/>
      <c r="I64" s="70"/>
      <c r="J64" s="70"/>
      <c r="K64" s="159" t="e">
        <f>IF($A64&gt;0,VLOOKUP($A64,#REF!,16,0),"")</f>
        <v>#REF!</v>
      </c>
      <c r="L64" s="160"/>
      <c r="M64" s="161"/>
    </row>
    <row r="65" spans="1:13" ht="20.100000000000001" customHeight="1">
      <c r="A65" t="e">
        <f>IF(B65&gt;VLOOKUP($E$2&amp;"-"&amp;$C$3,#REF!,2,FALSE),0,A64+1)</f>
        <v>#REF!</v>
      </c>
      <c r="B65" s="65">
        <f t="shared" si="0"/>
        <v>52</v>
      </c>
      <c r="C65" s="66" t="e">
        <f>IF($A65&gt;0,VLOOKUP($A65,#REF!,4),"")</f>
        <v>#REF!</v>
      </c>
      <c r="D65" s="67" t="e">
        <f>IF($A65&gt;0,VLOOKUP($A65,#REF!,5),"")</f>
        <v>#REF!</v>
      </c>
      <c r="E65" s="68" t="e">
        <f>IF($A65&gt;0,VLOOKUP($A65,#REF!,6),"")</f>
        <v>#REF!</v>
      </c>
      <c r="F65" s="98" t="e">
        <f>IF($A65&gt;0,VLOOKUP($A65,#REF!,8),"")</f>
        <v>#REF!</v>
      </c>
      <c r="G65" s="69"/>
      <c r="H65" s="70"/>
      <c r="I65" s="70"/>
      <c r="J65" s="70"/>
      <c r="K65" s="159" t="e">
        <f>IF($A65&gt;0,VLOOKUP($A65,#REF!,16,0),"")</f>
        <v>#REF!</v>
      </c>
      <c r="L65" s="160"/>
      <c r="M65" s="161"/>
    </row>
    <row r="66" spans="1:13" ht="20.100000000000001" customHeight="1">
      <c r="A66" t="e">
        <f>IF(B66&gt;VLOOKUP($E$2&amp;"-"&amp;$C$3,#REF!,2,FALSE),0,A65+1)</f>
        <v>#REF!</v>
      </c>
      <c r="B66" s="65">
        <f t="shared" si="0"/>
        <v>53</v>
      </c>
      <c r="C66" s="66" t="e">
        <f>IF($A66&gt;0,VLOOKUP($A66,#REF!,4),"")</f>
        <v>#REF!</v>
      </c>
      <c r="D66" s="67" t="e">
        <f>IF($A66&gt;0,VLOOKUP($A66,#REF!,5),"")</f>
        <v>#REF!</v>
      </c>
      <c r="E66" s="68" t="e">
        <f>IF($A66&gt;0,VLOOKUP($A66,#REF!,6),"")</f>
        <v>#REF!</v>
      </c>
      <c r="F66" s="98" t="e">
        <f>IF($A66&gt;0,VLOOKUP($A66,#REF!,8),"")</f>
        <v>#REF!</v>
      </c>
      <c r="G66" s="69"/>
      <c r="H66" s="70"/>
      <c r="I66" s="70"/>
      <c r="J66" s="70"/>
      <c r="K66" s="159" t="e">
        <f>IF($A66&gt;0,VLOOKUP($A66,#REF!,16,0),"")</f>
        <v>#REF!</v>
      </c>
      <c r="L66" s="160"/>
      <c r="M66" s="161"/>
    </row>
    <row r="67" spans="1:13" ht="20.100000000000001" customHeight="1">
      <c r="A67" t="e">
        <f>IF(B67&gt;VLOOKUP($E$2&amp;"-"&amp;$C$3,#REF!,2,FALSE),0,A66+1)</f>
        <v>#REF!</v>
      </c>
      <c r="B67" s="65">
        <f t="shared" si="0"/>
        <v>54</v>
      </c>
      <c r="C67" s="66" t="e">
        <f>IF($A67&gt;0,VLOOKUP($A67,#REF!,4),"")</f>
        <v>#REF!</v>
      </c>
      <c r="D67" s="67" t="e">
        <f>IF($A67&gt;0,VLOOKUP($A67,#REF!,5),"")</f>
        <v>#REF!</v>
      </c>
      <c r="E67" s="68" t="e">
        <f>IF($A67&gt;0,VLOOKUP($A67,#REF!,6),"")</f>
        <v>#REF!</v>
      </c>
      <c r="F67" s="98" t="e">
        <f>IF($A67&gt;0,VLOOKUP($A67,#REF!,8),"")</f>
        <v>#REF!</v>
      </c>
      <c r="G67" s="69"/>
      <c r="H67" s="70"/>
      <c r="I67" s="70"/>
      <c r="J67" s="70"/>
      <c r="K67" s="159" t="e">
        <f>IF($A67&gt;0,VLOOKUP($A67,#REF!,16,0),"")</f>
        <v>#REF!</v>
      </c>
      <c r="L67" s="160"/>
      <c r="M67" s="161"/>
    </row>
    <row r="68" spans="1:13" ht="20.100000000000001" customHeight="1">
      <c r="A68" t="e">
        <f>IF(B68&gt;VLOOKUP($E$2&amp;"-"&amp;$C$3,#REF!,2,FALSE),0,A67+1)</f>
        <v>#REF!</v>
      </c>
      <c r="B68" s="65">
        <f t="shared" si="0"/>
        <v>55</v>
      </c>
      <c r="C68" s="66" t="e">
        <f>IF($A68&gt;0,VLOOKUP($A68,#REF!,4),"")</f>
        <v>#REF!</v>
      </c>
      <c r="D68" s="67" t="e">
        <f>IF($A68&gt;0,VLOOKUP($A68,#REF!,5),"")</f>
        <v>#REF!</v>
      </c>
      <c r="E68" s="68" t="e">
        <f>IF($A68&gt;0,VLOOKUP($A68,#REF!,6),"")</f>
        <v>#REF!</v>
      </c>
      <c r="F68" s="98" t="e">
        <f>IF($A68&gt;0,VLOOKUP($A68,#REF!,8),"")</f>
        <v>#REF!</v>
      </c>
      <c r="G68" s="69"/>
      <c r="H68" s="70"/>
      <c r="I68" s="70"/>
      <c r="J68" s="70"/>
      <c r="K68" s="159" t="e">
        <f>IF($A68&gt;0,VLOOKUP($A68,#REF!,16,0),"")</f>
        <v>#REF!</v>
      </c>
      <c r="L68" s="160"/>
      <c r="M68" s="161"/>
    </row>
    <row r="69" spans="1:13" ht="20.100000000000001" customHeight="1">
      <c r="A69" t="e">
        <f>IF(B69&gt;VLOOKUP($E$2&amp;"-"&amp;$C$3,#REF!,2,FALSE),0,A68+1)</f>
        <v>#REF!</v>
      </c>
      <c r="B69" s="65">
        <f t="shared" si="0"/>
        <v>56</v>
      </c>
      <c r="C69" s="66" t="e">
        <f>IF($A69&gt;0,VLOOKUP($A69,#REF!,4),"")</f>
        <v>#REF!</v>
      </c>
      <c r="D69" s="67" t="e">
        <f>IF($A69&gt;0,VLOOKUP($A69,#REF!,5),"")</f>
        <v>#REF!</v>
      </c>
      <c r="E69" s="68" t="e">
        <f>IF($A69&gt;0,VLOOKUP($A69,#REF!,6),"")</f>
        <v>#REF!</v>
      </c>
      <c r="F69" s="98" t="e">
        <f>IF($A69&gt;0,VLOOKUP($A69,#REF!,8),"")</f>
        <v>#REF!</v>
      </c>
      <c r="G69" s="69"/>
      <c r="H69" s="70"/>
      <c r="I69" s="70"/>
      <c r="J69" s="70"/>
      <c r="K69" s="159" t="e">
        <f>IF($A69&gt;0,VLOOKUP($A69,#REF!,16,0),"")</f>
        <v>#REF!</v>
      </c>
      <c r="L69" s="160"/>
      <c r="M69" s="161"/>
    </row>
    <row r="70" spans="1:13" ht="20.100000000000001" customHeight="1">
      <c r="A70" t="e">
        <f>IF(B70&gt;VLOOKUP($E$2&amp;"-"&amp;$C$3,#REF!,2,FALSE),0,A69+1)</f>
        <v>#REF!</v>
      </c>
      <c r="B70" s="65">
        <f t="shared" si="0"/>
        <v>57</v>
      </c>
      <c r="C70" s="66" t="e">
        <f>IF($A70&gt;0,VLOOKUP($A70,#REF!,4),"")</f>
        <v>#REF!</v>
      </c>
      <c r="D70" s="67" t="e">
        <f>IF($A70&gt;0,VLOOKUP($A70,#REF!,5),"")</f>
        <v>#REF!</v>
      </c>
      <c r="E70" s="68" t="e">
        <f>IF($A70&gt;0,VLOOKUP($A70,#REF!,6),"")</f>
        <v>#REF!</v>
      </c>
      <c r="F70" s="98" t="e">
        <f>IF($A70&gt;0,VLOOKUP($A70,#REF!,8),"")</f>
        <v>#REF!</v>
      </c>
      <c r="G70" s="69"/>
      <c r="H70" s="70"/>
      <c r="I70" s="70"/>
      <c r="J70" s="70"/>
      <c r="K70" s="159" t="e">
        <f>IF($A70&gt;0,VLOOKUP($A70,#REF!,16,0),"")</f>
        <v>#REF!</v>
      </c>
      <c r="L70" s="160"/>
      <c r="M70" s="161"/>
    </row>
    <row r="71" spans="1:13" ht="20.100000000000001" customHeight="1">
      <c r="A71" t="e">
        <f>IF(B71&gt;VLOOKUP($E$2&amp;"-"&amp;$C$3,#REF!,2,FALSE),0,A70+1)</f>
        <v>#REF!</v>
      </c>
      <c r="B71" s="65">
        <f t="shared" si="0"/>
        <v>58</v>
      </c>
      <c r="C71" s="66" t="e">
        <f>IF($A71&gt;0,VLOOKUP($A71,#REF!,4),"")</f>
        <v>#REF!</v>
      </c>
      <c r="D71" s="67" t="e">
        <f>IF($A71&gt;0,VLOOKUP($A71,#REF!,5),"")</f>
        <v>#REF!</v>
      </c>
      <c r="E71" s="68" t="e">
        <f>IF($A71&gt;0,VLOOKUP($A71,#REF!,6),"")</f>
        <v>#REF!</v>
      </c>
      <c r="F71" s="98" t="e">
        <f>IF($A71&gt;0,VLOOKUP($A71,#REF!,8),"")</f>
        <v>#REF!</v>
      </c>
      <c r="G71" s="69"/>
      <c r="H71" s="70"/>
      <c r="I71" s="70"/>
      <c r="J71" s="70"/>
      <c r="K71" s="159" t="e">
        <f>IF($A71&gt;0,VLOOKUP($A71,#REF!,16,0),"")</f>
        <v>#REF!</v>
      </c>
      <c r="L71" s="160"/>
      <c r="M71" s="161"/>
    </row>
    <row r="72" spans="1:13" ht="20.100000000000001" customHeight="1">
      <c r="A72" t="e">
        <f>IF(B72&gt;VLOOKUP($E$2&amp;"-"&amp;$C$3,#REF!,2,FALSE),0,A71+1)</f>
        <v>#REF!</v>
      </c>
      <c r="B72" s="65">
        <f t="shared" si="0"/>
        <v>59</v>
      </c>
      <c r="C72" s="66" t="e">
        <f>IF($A72&gt;0,VLOOKUP($A72,#REF!,4),"")</f>
        <v>#REF!</v>
      </c>
      <c r="D72" s="67" t="e">
        <f>IF($A72&gt;0,VLOOKUP($A72,#REF!,5),"")</f>
        <v>#REF!</v>
      </c>
      <c r="E72" s="68" t="e">
        <f>IF($A72&gt;0,VLOOKUP($A72,#REF!,6),"")</f>
        <v>#REF!</v>
      </c>
      <c r="F72" s="98" t="e">
        <f>IF($A72&gt;0,VLOOKUP($A72,#REF!,8),"")</f>
        <v>#REF!</v>
      </c>
      <c r="G72" s="69"/>
      <c r="H72" s="70"/>
      <c r="I72" s="70"/>
      <c r="J72" s="70"/>
      <c r="K72" s="159" t="e">
        <f>IF($A72&gt;0,VLOOKUP($A72,#REF!,16,0),"")</f>
        <v>#REF!</v>
      </c>
      <c r="L72" s="160"/>
      <c r="M72" s="161"/>
    </row>
    <row r="73" spans="1:13" ht="20.100000000000001" customHeight="1">
      <c r="A73" t="e">
        <f>IF(B73&gt;VLOOKUP($E$2&amp;"-"&amp;$C$3,#REF!,2,FALSE),0,A72+1)</f>
        <v>#REF!</v>
      </c>
      <c r="B73" s="65">
        <f t="shared" ref="B73:B109" si="1">B72+1</f>
        <v>60</v>
      </c>
      <c r="C73" s="66" t="e">
        <f>IF($A73&gt;0,VLOOKUP($A73,#REF!,4),"")</f>
        <v>#REF!</v>
      </c>
      <c r="D73" s="67" t="e">
        <f>IF($A73&gt;0,VLOOKUP($A73,#REF!,5),"")</f>
        <v>#REF!</v>
      </c>
      <c r="E73" s="68" t="e">
        <f>IF($A73&gt;0,VLOOKUP($A73,#REF!,6),"")</f>
        <v>#REF!</v>
      </c>
      <c r="F73" s="98" t="e">
        <f>IF($A73&gt;0,VLOOKUP($A73,#REF!,8),"")</f>
        <v>#REF!</v>
      </c>
      <c r="G73" s="69"/>
      <c r="H73" s="70"/>
      <c r="I73" s="70"/>
      <c r="J73" s="70"/>
      <c r="K73" s="159" t="e">
        <f>IF($A73&gt;0,VLOOKUP($A73,#REF!,16,0),"")</f>
        <v>#REF!</v>
      </c>
      <c r="L73" s="160"/>
      <c r="M73" s="161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#REF!</v>
      </c>
      <c r="B80" s="92">
        <f>B73+1</f>
        <v>61</v>
      </c>
      <c r="C80" s="93" t="e">
        <f>IF($A80&gt;0,VLOOKUP($A80,#REF!,4),"")</f>
        <v>#REF!</v>
      </c>
      <c r="D80" s="94" t="e">
        <f>IF($A80&gt;0,VLOOKUP($A80,#REF!,5),"")</f>
        <v>#REF!</v>
      </c>
      <c r="E80" s="95" t="e">
        <f>IF($A80&gt;0,VLOOKUP($A80,#REF!,6),"")</f>
        <v>#REF!</v>
      </c>
      <c r="F80" s="99" t="e">
        <f>IF($A80&gt;0,VLOOKUP($A80,#REF!,8),"")</f>
        <v>#REF!</v>
      </c>
      <c r="G80" s="96"/>
      <c r="H80" s="97"/>
      <c r="I80" s="97"/>
      <c r="J80" s="97"/>
      <c r="K80" s="169" t="e">
        <f>IF($A80&gt;0,VLOOKUP($A80,#REF!,16,0),"")</f>
        <v>#REF!</v>
      </c>
      <c r="L80" s="170"/>
      <c r="M80" s="171"/>
    </row>
    <row r="81" spans="1:13" ht="20.100000000000001" customHeight="1">
      <c r="A81" t="e">
        <f>IF(B81&gt;VLOOKUP($E$2&amp;"-"&amp;$C$3,#REF!,2,FALSE),0,A80+1)</f>
        <v>#REF!</v>
      </c>
      <c r="B81" s="65">
        <f t="shared" si="1"/>
        <v>62</v>
      </c>
      <c r="C81" s="66" t="e">
        <f>IF($A81&gt;0,VLOOKUP($A81,#REF!,4),"")</f>
        <v>#REF!</v>
      </c>
      <c r="D81" s="67" t="e">
        <f>IF($A81&gt;0,VLOOKUP($A81,#REF!,5),"")</f>
        <v>#REF!</v>
      </c>
      <c r="E81" s="68" t="e">
        <f>IF($A81&gt;0,VLOOKUP($A81,#REF!,6),"")</f>
        <v>#REF!</v>
      </c>
      <c r="F81" s="98" t="e">
        <f>IF($A81&gt;0,VLOOKUP($A81,#REF!,8),"")</f>
        <v>#REF!</v>
      </c>
      <c r="G81" s="69"/>
      <c r="H81" s="70"/>
      <c r="I81" s="70"/>
      <c r="J81" s="70"/>
      <c r="K81" s="159" t="e">
        <f>IF($A81&gt;0,VLOOKUP($A81,#REF!,16,0),"")</f>
        <v>#REF!</v>
      </c>
      <c r="L81" s="160"/>
      <c r="M81" s="161"/>
    </row>
    <row r="82" spans="1:13" ht="20.100000000000001" customHeight="1">
      <c r="A82" t="e">
        <f>IF(B82&gt;VLOOKUP($E$2&amp;"-"&amp;$C$3,#REF!,2,FALSE),0,A81+1)</f>
        <v>#REF!</v>
      </c>
      <c r="B82" s="65">
        <f t="shared" si="1"/>
        <v>63</v>
      </c>
      <c r="C82" s="66" t="e">
        <f>IF($A82&gt;0,VLOOKUP($A82,#REF!,4),"")</f>
        <v>#REF!</v>
      </c>
      <c r="D82" s="67" t="e">
        <f>IF($A82&gt;0,VLOOKUP($A82,#REF!,5),"")</f>
        <v>#REF!</v>
      </c>
      <c r="E82" s="68" t="e">
        <f>IF($A82&gt;0,VLOOKUP($A82,#REF!,6),"")</f>
        <v>#REF!</v>
      </c>
      <c r="F82" s="98" t="e">
        <f>IF($A82&gt;0,VLOOKUP($A82,#REF!,8),"")</f>
        <v>#REF!</v>
      </c>
      <c r="G82" s="69"/>
      <c r="H82" s="70"/>
      <c r="I82" s="70"/>
      <c r="J82" s="70"/>
      <c r="K82" s="159" t="e">
        <f>IF($A82&gt;0,VLOOKUP($A82,#REF!,16,0),"")</f>
        <v>#REF!</v>
      </c>
      <c r="L82" s="160"/>
      <c r="M82" s="161"/>
    </row>
    <row r="83" spans="1:13" ht="20.100000000000001" customHeight="1">
      <c r="A83" t="e">
        <f>IF(B83&gt;VLOOKUP($E$2&amp;"-"&amp;$C$3,#REF!,2,FALSE),0,A82+1)</f>
        <v>#REF!</v>
      </c>
      <c r="B83" s="65">
        <f t="shared" si="1"/>
        <v>64</v>
      </c>
      <c r="C83" s="66" t="e">
        <f>IF($A83&gt;0,VLOOKUP($A83,#REF!,4),"")</f>
        <v>#REF!</v>
      </c>
      <c r="D83" s="67" t="e">
        <f>IF($A83&gt;0,VLOOKUP($A83,#REF!,5),"")</f>
        <v>#REF!</v>
      </c>
      <c r="E83" s="68" t="e">
        <f>IF($A83&gt;0,VLOOKUP($A83,#REF!,6),"")</f>
        <v>#REF!</v>
      </c>
      <c r="F83" s="98" t="e">
        <f>IF($A83&gt;0,VLOOKUP($A83,#REF!,8),"")</f>
        <v>#REF!</v>
      </c>
      <c r="G83" s="69"/>
      <c r="H83" s="70"/>
      <c r="I83" s="70"/>
      <c r="J83" s="70"/>
      <c r="K83" s="159" t="e">
        <f>IF($A83&gt;0,VLOOKUP($A83,#REF!,16,0),"")</f>
        <v>#REF!</v>
      </c>
      <c r="L83" s="160"/>
      <c r="M83" s="161"/>
    </row>
    <row r="84" spans="1:13" ht="20.100000000000001" customHeight="1">
      <c r="A84" t="e">
        <f>IF(B84&gt;VLOOKUP($E$2&amp;"-"&amp;$C$3,#REF!,2,FALSE),0,A83+1)</f>
        <v>#REF!</v>
      </c>
      <c r="B84" s="65">
        <f t="shared" si="1"/>
        <v>65</v>
      </c>
      <c r="C84" s="66" t="e">
        <f>IF($A84&gt;0,VLOOKUP($A84,#REF!,4),"")</f>
        <v>#REF!</v>
      </c>
      <c r="D84" s="67" t="e">
        <f>IF($A84&gt;0,VLOOKUP($A84,#REF!,5),"")</f>
        <v>#REF!</v>
      </c>
      <c r="E84" s="68" t="e">
        <f>IF($A84&gt;0,VLOOKUP($A84,#REF!,6),"")</f>
        <v>#REF!</v>
      </c>
      <c r="F84" s="98" t="e">
        <f>IF($A84&gt;0,VLOOKUP($A84,#REF!,8),"")</f>
        <v>#REF!</v>
      </c>
      <c r="G84" s="69"/>
      <c r="H84" s="70"/>
      <c r="I84" s="70"/>
      <c r="J84" s="70"/>
      <c r="K84" s="159" t="e">
        <f>IF($A84&gt;0,VLOOKUP($A84,#REF!,16,0),"")</f>
        <v>#REF!</v>
      </c>
      <c r="L84" s="160"/>
      <c r="M84" s="161"/>
    </row>
    <row r="85" spans="1:13" ht="20.100000000000001" customHeight="1">
      <c r="A85" t="e">
        <f>IF(B85&gt;VLOOKUP($E$2&amp;"-"&amp;$C$3,#REF!,2,FALSE),0,A84+1)</f>
        <v>#REF!</v>
      </c>
      <c r="B85" s="65">
        <f t="shared" si="1"/>
        <v>66</v>
      </c>
      <c r="C85" s="66" t="e">
        <f>IF($A85&gt;0,VLOOKUP($A85,#REF!,4),"")</f>
        <v>#REF!</v>
      </c>
      <c r="D85" s="67" t="e">
        <f>IF($A85&gt;0,VLOOKUP($A85,#REF!,5),"")</f>
        <v>#REF!</v>
      </c>
      <c r="E85" s="68" t="e">
        <f>IF($A85&gt;0,VLOOKUP($A85,#REF!,6),"")</f>
        <v>#REF!</v>
      </c>
      <c r="F85" s="98" t="e">
        <f>IF($A85&gt;0,VLOOKUP($A85,#REF!,8),"")</f>
        <v>#REF!</v>
      </c>
      <c r="G85" s="69"/>
      <c r="H85" s="70"/>
      <c r="I85" s="70"/>
      <c r="J85" s="70"/>
      <c r="K85" s="159" t="e">
        <f>IF($A85&gt;0,VLOOKUP($A85,#REF!,16,0),"")</f>
        <v>#REF!</v>
      </c>
      <c r="L85" s="160"/>
      <c r="M85" s="161"/>
    </row>
    <row r="86" spans="1:13" ht="20.100000000000001" customHeight="1">
      <c r="A86" t="e">
        <f>IF(B86&gt;VLOOKUP($E$2&amp;"-"&amp;$C$3,#REF!,2,FALSE),0,A85+1)</f>
        <v>#REF!</v>
      </c>
      <c r="B86" s="65">
        <f t="shared" si="1"/>
        <v>67</v>
      </c>
      <c r="C86" s="66" t="e">
        <f>IF($A86&gt;0,VLOOKUP($A86,#REF!,4),"")</f>
        <v>#REF!</v>
      </c>
      <c r="D86" s="67" t="e">
        <f>IF($A86&gt;0,VLOOKUP($A86,#REF!,5),"")</f>
        <v>#REF!</v>
      </c>
      <c r="E86" s="68" t="e">
        <f>IF($A86&gt;0,VLOOKUP($A86,#REF!,6),"")</f>
        <v>#REF!</v>
      </c>
      <c r="F86" s="98" t="e">
        <f>IF($A86&gt;0,VLOOKUP($A86,#REF!,8),"")</f>
        <v>#REF!</v>
      </c>
      <c r="G86" s="69"/>
      <c r="H86" s="70"/>
      <c r="I86" s="70"/>
      <c r="J86" s="70"/>
      <c r="K86" s="159" t="e">
        <f>IF($A86&gt;0,VLOOKUP($A86,#REF!,16,0),"")</f>
        <v>#REF!</v>
      </c>
      <c r="L86" s="160"/>
      <c r="M86" s="161"/>
    </row>
    <row r="87" spans="1:13" ht="20.100000000000001" customHeight="1">
      <c r="A87" t="e">
        <f>IF(B87&gt;VLOOKUP($E$2&amp;"-"&amp;$C$3,#REF!,2,FALSE),0,A86+1)</f>
        <v>#REF!</v>
      </c>
      <c r="B87" s="65">
        <f t="shared" si="1"/>
        <v>68</v>
      </c>
      <c r="C87" s="66" t="e">
        <f>IF($A87&gt;0,VLOOKUP($A87,#REF!,4),"")</f>
        <v>#REF!</v>
      </c>
      <c r="D87" s="67" t="e">
        <f>IF($A87&gt;0,VLOOKUP($A87,#REF!,5),"")</f>
        <v>#REF!</v>
      </c>
      <c r="E87" s="68" t="e">
        <f>IF($A87&gt;0,VLOOKUP($A87,#REF!,6),"")</f>
        <v>#REF!</v>
      </c>
      <c r="F87" s="98" t="e">
        <f>IF($A87&gt;0,VLOOKUP($A87,#REF!,8),"")</f>
        <v>#REF!</v>
      </c>
      <c r="G87" s="69"/>
      <c r="H87" s="70"/>
      <c r="I87" s="70"/>
      <c r="J87" s="70"/>
      <c r="K87" s="159" t="e">
        <f>IF($A87&gt;0,VLOOKUP($A87,#REF!,16,0),"")</f>
        <v>#REF!</v>
      </c>
      <c r="L87" s="160"/>
      <c r="M87" s="161"/>
    </row>
    <row r="88" spans="1:13" ht="20.100000000000001" customHeight="1">
      <c r="A88" t="e">
        <f>IF(B88&gt;VLOOKUP($E$2&amp;"-"&amp;$C$3,#REF!,2,FALSE),0,A87+1)</f>
        <v>#REF!</v>
      </c>
      <c r="B88" s="65">
        <f t="shared" si="1"/>
        <v>69</v>
      </c>
      <c r="C88" s="66" t="e">
        <f>IF($A88&gt;0,VLOOKUP($A88,#REF!,4),"")</f>
        <v>#REF!</v>
      </c>
      <c r="D88" s="67" t="e">
        <f>IF($A88&gt;0,VLOOKUP($A88,#REF!,5),"")</f>
        <v>#REF!</v>
      </c>
      <c r="E88" s="68" t="e">
        <f>IF($A88&gt;0,VLOOKUP($A88,#REF!,6),"")</f>
        <v>#REF!</v>
      </c>
      <c r="F88" s="98" t="e">
        <f>IF($A88&gt;0,VLOOKUP($A88,#REF!,8),"")</f>
        <v>#REF!</v>
      </c>
      <c r="G88" s="69"/>
      <c r="H88" s="70"/>
      <c r="I88" s="70"/>
      <c r="J88" s="70"/>
      <c r="K88" s="159" t="e">
        <f>IF($A88&gt;0,VLOOKUP($A88,#REF!,16,0),"")</f>
        <v>#REF!</v>
      </c>
      <c r="L88" s="160"/>
      <c r="M88" s="161"/>
    </row>
    <row r="89" spans="1:13" ht="20.100000000000001" customHeight="1">
      <c r="A89" t="e">
        <f>IF(B89&gt;VLOOKUP($E$2&amp;"-"&amp;$C$3,#REF!,2,FALSE),0,A88+1)</f>
        <v>#REF!</v>
      </c>
      <c r="B89" s="65">
        <f t="shared" si="1"/>
        <v>70</v>
      </c>
      <c r="C89" s="66" t="e">
        <f>IF($A89&gt;0,VLOOKUP($A89,#REF!,4),"")</f>
        <v>#REF!</v>
      </c>
      <c r="D89" s="67" t="e">
        <f>IF($A89&gt;0,VLOOKUP($A89,#REF!,5),"")</f>
        <v>#REF!</v>
      </c>
      <c r="E89" s="68" t="e">
        <f>IF($A89&gt;0,VLOOKUP($A89,#REF!,6),"")</f>
        <v>#REF!</v>
      </c>
      <c r="F89" s="98" t="e">
        <f>IF($A89&gt;0,VLOOKUP($A89,#REF!,8),"")</f>
        <v>#REF!</v>
      </c>
      <c r="G89" s="69"/>
      <c r="H89" s="70"/>
      <c r="I89" s="70"/>
      <c r="J89" s="70"/>
      <c r="K89" s="159" t="e">
        <f>IF($A89&gt;0,VLOOKUP($A89,#REF!,16,0),"")</f>
        <v>#REF!</v>
      </c>
      <c r="L89" s="160"/>
      <c r="M89" s="161"/>
    </row>
    <row r="90" spans="1:13" ht="20.100000000000001" customHeight="1">
      <c r="A90" t="e">
        <f>IF(B90&gt;VLOOKUP($E$2&amp;"-"&amp;$C$3,#REF!,2,FALSE),0,A89+1)</f>
        <v>#REF!</v>
      </c>
      <c r="B90" s="65">
        <f t="shared" si="1"/>
        <v>71</v>
      </c>
      <c r="C90" s="66" t="e">
        <f>IF($A90&gt;0,VLOOKUP($A90,#REF!,4),"")</f>
        <v>#REF!</v>
      </c>
      <c r="D90" s="67" t="e">
        <f>IF($A90&gt;0,VLOOKUP($A90,#REF!,5),"")</f>
        <v>#REF!</v>
      </c>
      <c r="E90" s="68" t="e">
        <f>IF($A90&gt;0,VLOOKUP($A90,#REF!,6),"")</f>
        <v>#REF!</v>
      </c>
      <c r="F90" s="98" t="e">
        <f>IF($A90&gt;0,VLOOKUP($A90,#REF!,8),"")</f>
        <v>#REF!</v>
      </c>
      <c r="G90" s="69"/>
      <c r="H90" s="70"/>
      <c r="I90" s="70"/>
      <c r="J90" s="70"/>
      <c r="K90" s="159" t="e">
        <f>IF($A90&gt;0,VLOOKUP($A90,#REF!,16,0),"")</f>
        <v>#REF!</v>
      </c>
      <c r="L90" s="160"/>
      <c r="M90" s="161"/>
    </row>
    <row r="91" spans="1:13" ht="20.100000000000001" customHeight="1">
      <c r="A91" t="e">
        <f>IF(B91&gt;VLOOKUP($E$2&amp;"-"&amp;$C$3,#REF!,2,FALSE),0,A90+1)</f>
        <v>#REF!</v>
      </c>
      <c r="B91" s="65">
        <f t="shared" si="1"/>
        <v>72</v>
      </c>
      <c r="C91" s="66" t="e">
        <f>IF($A91&gt;0,VLOOKUP($A91,#REF!,4),"")</f>
        <v>#REF!</v>
      </c>
      <c r="D91" s="67" t="e">
        <f>IF($A91&gt;0,VLOOKUP($A91,#REF!,5),"")</f>
        <v>#REF!</v>
      </c>
      <c r="E91" s="68" t="e">
        <f>IF($A91&gt;0,VLOOKUP($A91,#REF!,6),"")</f>
        <v>#REF!</v>
      </c>
      <c r="F91" s="98" t="e">
        <f>IF($A91&gt;0,VLOOKUP($A91,#REF!,8),"")</f>
        <v>#REF!</v>
      </c>
      <c r="G91" s="69"/>
      <c r="H91" s="70"/>
      <c r="I91" s="70"/>
      <c r="J91" s="70"/>
      <c r="K91" s="159" t="e">
        <f>IF($A91&gt;0,VLOOKUP($A91,#REF!,16,0),"")</f>
        <v>#REF!</v>
      </c>
      <c r="L91" s="160"/>
      <c r="M91" s="161"/>
    </row>
    <row r="92" spans="1:13" ht="20.100000000000001" customHeight="1">
      <c r="A92" t="e">
        <f>IF(B92&gt;VLOOKUP($E$2&amp;"-"&amp;$C$3,#REF!,2,FALSE),0,A91+1)</f>
        <v>#REF!</v>
      </c>
      <c r="B92" s="65">
        <f t="shared" si="1"/>
        <v>73</v>
      </c>
      <c r="C92" s="66" t="e">
        <f>IF($A92&gt;0,VLOOKUP($A92,#REF!,4),"")</f>
        <v>#REF!</v>
      </c>
      <c r="D92" s="67" t="e">
        <f>IF($A92&gt;0,VLOOKUP($A92,#REF!,5),"")</f>
        <v>#REF!</v>
      </c>
      <c r="E92" s="68" t="e">
        <f>IF($A92&gt;0,VLOOKUP($A92,#REF!,6),"")</f>
        <v>#REF!</v>
      </c>
      <c r="F92" s="98" t="e">
        <f>IF($A92&gt;0,VLOOKUP($A92,#REF!,8),"")</f>
        <v>#REF!</v>
      </c>
      <c r="G92" s="69"/>
      <c r="H92" s="70"/>
      <c r="I92" s="70"/>
      <c r="J92" s="70"/>
      <c r="K92" s="159" t="e">
        <f>IF($A92&gt;0,VLOOKUP($A92,#REF!,16,0),"")</f>
        <v>#REF!</v>
      </c>
      <c r="L92" s="160"/>
      <c r="M92" s="161"/>
    </row>
    <row r="93" spans="1:13" ht="20.100000000000001" customHeight="1">
      <c r="A93" t="e">
        <f>IF(B93&gt;VLOOKUP($E$2&amp;"-"&amp;$C$3,#REF!,2,FALSE),0,A92+1)</f>
        <v>#REF!</v>
      </c>
      <c r="B93" s="65">
        <f t="shared" si="1"/>
        <v>74</v>
      </c>
      <c r="C93" s="66" t="e">
        <f>IF($A93&gt;0,VLOOKUP($A93,#REF!,4),"")</f>
        <v>#REF!</v>
      </c>
      <c r="D93" s="67" t="e">
        <f>IF($A93&gt;0,VLOOKUP($A93,#REF!,5),"")</f>
        <v>#REF!</v>
      </c>
      <c r="E93" s="68" t="e">
        <f>IF($A93&gt;0,VLOOKUP($A93,#REF!,6),"")</f>
        <v>#REF!</v>
      </c>
      <c r="F93" s="98" t="e">
        <f>IF($A93&gt;0,VLOOKUP($A93,#REF!,8),"")</f>
        <v>#REF!</v>
      </c>
      <c r="G93" s="69"/>
      <c r="H93" s="70"/>
      <c r="I93" s="70"/>
      <c r="J93" s="70"/>
      <c r="K93" s="159" t="e">
        <f>IF($A93&gt;0,VLOOKUP($A93,#REF!,16,0),"")</f>
        <v>#REF!</v>
      </c>
      <c r="L93" s="160"/>
      <c r="M93" s="161"/>
    </row>
    <row r="94" spans="1:13" ht="20.100000000000001" customHeight="1">
      <c r="A94" t="e">
        <f>IF(B94&gt;VLOOKUP($E$2&amp;"-"&amp;$C$3,#REF!,2,FALSE),0,A93+1)</f>
        <v>#REF!</v>
      </c>
      <c r="B94" s="65">
        <f t="shared" si="1"/>
        <v>75</v>
      </c>
      <c r="C94" s="66" t="e">
        <f>IF($A94&gt;0,VLOOKUP($A94,#REF!,4),"")</f>
        <v>#REF!</v>
      </c>
      <c r="D94" s="67" t="e">
        <f>IF($A94&gt;0,VLOOKUP($A94,#REF!,5),"")</f>
        <v>#REF!</v>
      </c>
      <c r="E94" s="68" t="e">
        <f>IF($A94&gt;0,VLOOKUP($A94,#REF!,6),"")</f>
        <v>#REF!</v>
      </c>
      <c r="F94" s="98" t="e">
        <f>IF($A94&gt;0,VLOOKUP($A94,#REF!,8),"")</f>
        <v>#REF!</v>
      </c>
      <c r="G94" s="69"/>
      <c r="H94" s="70"/>
      <c r="I94" s="70"/>
      <c r="J94" s="70"/>
      <c r="K94" s="159" t="e">
        <f>IF($A94&gt;0,VLOOKUP($A94,#REF!,16,0),"")</f>
        <v>#REF!</v>
      </c>
      <c r="L94" s="160"/>
      <c r="M94" s="161"/>
    </row>
    <row r="95" spans="1:13" ht="20.100000000000001" customHeight="1">
      <c r="A95" t="e">
        <f>IF(B95&gt;VLOOKUP($E$2&amp;"-"&amp;$C$3,#REF!,2,FALSE),0,A94+1)</f>
        <v>#REF!</v>
      </c>
      <c r="B95" s="65">
        <f t="shared" si="1"/>
        <v>76</v>
      </c>
      <c r="C95" s="66" t="e">
        <f>IF($A95&gt;0,VLOOKUP($A95,#REF!,4),"")</f>
        <v>#REF!</v>
      </c>
      <c r="D95" s="67" t="e">
        <f>IF($A95&gt;0,VLOOKUP($A95,#REF!,5),"")</f>
        <v>#REF!</v>
      </c>
      <c r="E95" s="68" t="e">
        <f>IF($A95&gt;0,VLOOKUP($A95,#REF!,6),"")</f>
        <v>#REF!</v>
      </c>
      <c r="F95" s="98" t="e">
        <f>IF($A95&gt;0,VLOOKUP($A95,#REF!,8),"")</f>
        <v>#REF!</v>
      </c>
      <c r="G95" s="69"/>
      <c r="H95" s="70"/>
      <c r="I95" s="70"/>
      <c r="J95" s="70"/>
      <c r="K95" s="159" t="e">
        <f>IF($A95&gt;0,VLOOKUP($A95,#REF!,16,0),"")</f>
        <v>#REF!</v>
      </c>
      <c r="L95" s="160"/>
      <c r="M95" s="161"/>
    </row>
    <row r="96" spans="1:13" ht="20.100000000000001" customHeight="1">
      <c r="A96" t="e">
        <f>IF(B96&gt;VLOOKUP($E$2&amp;"-"&amp;$C$3,#REF!,2,FALSE),0,A95+1)</f>
        <v>#REF!</v>
      </c>
      <c r="B96" s="65">
        <f t="shared" si="1"/>
        <v>77</v>
      </c>
      <c r="C96" s="66" t="e">
        <f>IF($A96&gt;0,VLOOKUP($A96,#REF!,4),"")</f>
        <v>#REF!</v>
      </c>
      <c r="D96" s="67" t="e">
        <f>IF($A96&gt;0,VLOOKUP($A96,#REF!,5),"")</f>
        <v>#REF!</v>
      </c>
      <c r="E96" s="68" t="e">
        <f>IF($A96&gt;0,VLOOKUP($A96,#REF!,6),"")</f>
        <v>#REF!</v>
      </c>
      <c r="F96" s="98" t="e">
        <f>IF($A96&gt;0,VLOOKUP($A96,#REF!,8),"")</f>
        <v>#REF!</v>
      </c>
      <c r="G96" s="69"/>
      <c r="H96" s="70"/>
      <c r="I96" s="70"/>
      <c r="J96" s="70"/>
      <c r="K96" s="159" t="e">
        <f>IF($A96&gt;0,VLOOKUP($A96,#REF!,16,0),"")</f>
        <v>#REF!</v>
      </c>
      <c r="L96" s="160"/>
      <c r="M96" s="161"/>
    </row>
    <row r="97" spans="1:13" ht="20.100000000000001" customHeight="1">
      <c r="A97" t="e">
        <f>IF(B97&gt;VLOOKUP($E$2&amp;"-"&amp;$C$3,#REF!,2,FALSE),0,A96+1)</f>
        <v>#REF!</v>
      </c>
      <c r="B97" s="65">
        <f t="shared" si="1"/>
        <v>78</v>
      </c>
      <c r="C97" s="66" t="e">
        <f>IF($A97&gt;0,VLOOKUP($A97,#REF!,4),"")</f>
        <v>#REF!</v>
      </c>
      <c r="D97" s="67" t="e">
        <f>IF($A97&gt;0,VLOOKUP($A97,#REF!,5),"")</f>
        <v>#REF!</v>
      </c>
      <c r="E97" s="68" t="e">
        <f>IF($A97&gt;0,VLOOKUP($A97,#REF!,6),"")</f>
        <v>#REF!</v>
      </c>
      <c r="F97" s="98" t="e">
        <f>IF($A97&gt;0,VLOOKUP($A97,#REF!,8),"")</f>
        <v>#REF!</v>
      </c>
      <c r="G97" s="69"/>
      <c r="H97" s="70"/>
      <c r="I97" s="70"/>
      <c r="J97" s="70"/>
      <c r="K97" s="159" t="e">
        <f>IF($A97&gt;0,VLOOKUP($A97,#REF!,16,0),"")</f>
        <v>#REF!</v>
      </c>
      <c r="L97" s="160"/>
      <c r="M97" s="161"/>
    </row>
    <row r="98" spans="1:13" ht="20.100000000000001" customHeight="1">
      <c r="A98" t="e">
        <f>IF(B98&gt;VLOOKUP($E$2&amp;"-"&amp;$C$3,#REF!,2,FALSE),0,A97+1)</f>
        <v>#REF!</v>
      </c>
      <c r="B98" s="65">
        <f t="shared" si="1"/>
        <v>79</v>
      </c>
      <c r="C98" s="66" t="e">
        <f>IF($A98&gt;0,VLOOKUP($A98,#REF!,4),"")</f>
        <v>#REF!</v>
      </c>
      <c r="D98" s="67" t="e">
        <f>IF($A98&gt;0,VLOOKUP($A98,#REF!,5),"")</f>
        <v>#REF!</v>
      </c>
      <c r="E98" s="68" t="e">
        <f>IF($A98&gt;0,VLOOKUP($A98,#REF!,6),"")</f>
        <v>#REF!</v>
      </c>
      <c r="F98" s="98" t="e">
        <f>IF($A98&gt;0,VLOOKUP($A98,#REF!,8),"")</f>
        <v>#REF!</v>
      </c>
      <c r="G98" s="69"/>
      <c r="H98" s="70"/>
      <c r="I98" s="70"/>
      <c r="J98" s="70"/>
      <c r="K98" s="159" t="e">
        <f>IF($A98&gt;0,VLOOKUP($A98,#REF!,16,0),"")</f>
        <v>#REF!</v>
      </c>
      <c r="L98" s="160"/>
      <c r="M98" s="161"/>
    </row>
    <row r="99" spans="1:13" ht="20.100000000000001" customHeight="1">
      <c r="A99" t="e">
        <f>IF(B99&gt;VLOOKUP($E$2&amp;"-"&amp;$C$3,#REF!,2,FALSE),0,A98+1)</f>
        <v>#REF!</v>
      </c>
      <c r="B99" s="65">
        <f t="shared" si="1"/>
        <v>80</v>
      </c>
      <c r="C99" s="66" t="e">
        <f>IF($A99&gt;0,VLOOKUP($A99,#REF!,4),"")</f>
        <v>#REF!</v>
      </c>
      <c r="D99" s="67" t="e">
        <f>IF($A99&gt;0,VLOOKUP($A99,#REF!,5),"")</f>
        <v>#REF!</v>
      </c>
      <c r="E99" s="68" t="e">
        <f>IF($A99&gt;0,VLOOKUP($A99,#REF!,6),"")</f>
        <v>#REF!</v>
      </c>
      <c r="F99" s="98" t="e">
        <f>IF($A99&gt;0,VLOOKUP($A99,#REF!,8),"")</f>
        <v>#REF!</v>
      </c>
      <c r="G99" s="69"/>
      <c r="H99" s="70"/>
      <c r="I99" s="70"/>
      <c r="J99" s="70"/>
      <c r="K99" s="159" t="e">
        <f>IF($A99&gt;0,VLOOKUP($A99,#REF!,16,0),"")</f>
        <v>#REF!</v>
      </c>
      <c r="L99" s="160"/>
      <c r="M99" s="161"/>
    </row>
    <row r="100" spans="1:13" ht="20.100000000000001" customHeight="1">
      <c r="A100" t="e">
        <f>IF(B100&gt;VLOOKUP($E$2&amp;"-"&amp;$C$3,#REF!,2,FALSE),0,A99+1)</f>
        <v>#REF!</v>
      </c>
      <c r="B100" s="65">
        <f t="shared" si="1"/>
        <v>81</v>
      </c>
      <c r="C100" s="66" t="e">
        <f>IF($A100&gt;0,VLOOKUP($A100,#REF!,4),"")</f>
        <v>#REF!</v>
      </c>
      <c r="D100" s="67" t="e">
        <f>IF($A100&gt;0,VLOOKUP($A100,#REF!,5),"")</f>
        <v>#REF!</v>
      </c>
      <c r="E100" s="68" t="e">
        <f>IF($A100&gt;0,VLOOKUP($A100,#REF!,6),"")</f>
        <v>#REF!</v>
      </c>
      <c r="F100" s="98" t="e">
        <f>IF($A100&gt;0,VLOOKUP($A100,#REF!,8),"")</f>
        <v>#REF!</v>
      </c>
      <c r="G100" s="69"/>
      <c r="H100" s="70"/>
      <c r="I100" s="70"/>
      <c r="J100" s="70"/>
      <c r="K100" s="159" t="e">
        <f>IF($A100&gt;0,VLOOKUP($A100,#REF!,16,0),"")</f>
        <v>#REF!</v>
      </c>
      <c r="L100" s="160"/>
      <c r="M100" s="161"/>
    </row>
    <row r="101" spans="1:13" ht="20.100000000000001" customHeight="1">
      <c r="A101" t="e">
        <f>IF(B101&gt;VLOOKUP($E$2&amp;"-"&amp;$C$3,#REF!,2,FALSE),0,A100+1)</f>
        <v>#REF!</v>
      </c>
      <c r="B101" s="65">
        <f t="shared" si="1"/>
        <v>82</v>
      </c>
      <c r="C101" s="66" t="e">
        <f>IF($A101&gt;0,VLOOKUP($A101,#REF!,4),"")</f>
        <v>#REF!</v>
      </c>
      <c r="D101" s="67" t="e">
        <f>IF($A101&gt;0,VLOOKUP($A101,#REF!,5),"")</f>
        <v>#REF!</v>
      </c>
      <c r="E101" s="68" t="e">
        <f>IF($A101&gt;0,VLOOKUP($A101,#REF!,6),"")</f>
        <v>#REF!</v>
      </c>
      <c r="F101" s="98" t="e">
        <f>IF($A101&gt;0,VLOOKUP($A101,#REF!,8),"")</f>
        <v>#REF!</v>
      </c>
      <c r="G101" s="69"/>
      <c r="H101" s="70"/>
      <c r="I101" s="70"/>
      <c r="J101" s="70"/>
      <c r="K101" s="159" t="e">
        <f>IF($A101&gt;0,VLOOKUP($A101,#REF!,16,0),"")</f>
        <v>#REF!</v>
      </c>
      <c r="L101" s="160"/>
      <c r="M101" s="161"/>
    </row>
    <row r="102" spans="1:13" ht="20.100000000000001" customHeight="1">
      <c r="A102" t="e">
        <f>IF(B102&gt;VLOOKUP($E$2&amp;"-"&amp;$C$3,#REF!,2,FALSE),0,A101+1)</f>
        <v>#REF!</v>
      </c>
      <c r="B102" s="65">
        <f t="shared" si="1"/>
        <v>83</v>
      </c>
      <c r="C102" s="66" t="e">
        <f>IF($A102&gt;0,VLOOKUP($A102,#REF!,4),"")</f>
        <v>#REF!</v>
      </c>
      <c r="D102" s="67" t="e">
        <f>IF($A102&gt;0,VLOOKUP($A102,#REF!,5),"")</f>
        <v>#REF!</v>
      </c>
      <c r="E102" s="68" t="e">
        <f>IF($A102&gt;0,VLOOKUP($A102,#REF!,6),"")</f>
        <v>#REF!</v>
      </c>
      <c r="F102" s="98" t="e">
        <f>IF($A102&gt;0,VLOOKUP($A102,#REF!,8),"")</f>
        <v>#REF!</v>
      </c>
      <c r="G102" s="69"/>
      <c r="H102" s="70"/>
      <c r="I102" s="70"/>
      <c r="J102" s="70"/>
      <c r="K102" s="159" t="e">
        <f>IF($A102&gt;0,VLOOKUP($A102,#REF!,16,0),"")</f>
        <v>#REF!</v>
      </c>
      <c r="L102" s="160"/>
      <c r="M102" s="161"/>
    </row>
    <row r="103" spans="1:13" ht="20.100000000000001" customHeight="1">
      <c r="A103" t="e">
        <f>IF(B103&gt;VLOOKUP($E$2&amp;"-"&amp;$C$3,#REF!,2,FALSE),0,A102+1)</f>
        <v>#REF!</v>
      </c>
      <c r="B103" s="65">
        <f t="shared" si="1"/>
        <v>84</v>
      </c>
      <c r="C103" s="66" t="e">
        <f>IF($A103&gt;0,VLOOKUP($A103,#REF!,4),"")</f>
        <v>#REF!</v>
      </c>
      <c r="D103" s="67" t="e">
        <f>IF($A103&gt;0,VLOOKUP($A103,#REF!,5),"")</f>
        <v>#REF!</v>
      </c>
      <c r="E103" s="68" t="e">
        <f>IF($A103&gt;0,VLOOKUP($A103,#REF!,6),"")</f>
        <v>#REF!</v>
      </c>
      <c r="F103" s="98" t="e">
        <f>IF($A103&gt;0,VLOOKUP($A103,#REF!,8),"")</f>
        <v>#REF!</v>
      </c>
      <c r="G103" s="69"/>
      <c r="H103" s="70"/>
      <c r="I103" s="70"/>
      <c r="J103" s="70"/>
      <c r="K103" s="159" t="e">
        <f>IF($A103&gt;0,VLOOKUP($A103,#REF!,16,0),"")</f>
        <v>#REF!</v>
      </c>
      <c r="L103" s="160"/>
      <c r="M103" s="161"/>
    </row>
    <row r="104" spans="1:13" ht="20.100000000000001" customHeight="1">
      <c r="A104" t="e">
        <f>IF(B104&gt;VLOOKUP($E$2&amp;"-"&amp;$C$3,#REF!,2,FALSE),0,A103+1)</f>
        <v>#REF!</v>
      </c>
      <c r="B104" s="65">
        <f t="shared" si="1"/>
        <v>85</v>
      </c>
      <c r="C104" s="66" t="e">
        <f>IF($A104&gt;0,VLOOKUP($A104,#REF!,4),"")</f>
        <v>#REF!</v>
      </c>
      <c r="D104" s="67" t="e">
        <f>IF($A104&gt;0,VLOOKUP($A104,#REF!,5),"")</f>
        <v>#REF!</v>
      </c>
      <c r="E104" s="68" t="e">
        <f>IF($A104&gt;0,VLOOKUP($A104,#REF!,6),"")</f>
        <v>#REF!</v>
      </c>
      <c r="F104" s="98" t="e">
        <f>IF($A104&gt;0,VLOOKUP($A104,#REF!,8),"")</f>
        <v>#REF!</v>
      </c>
      <c r="G104" s="69"/>
      <c r="H104" s="70"/>
      <c r="I104" s="70"/>
      <c r="J104" s="70"/>
      <c r="K104" s="159" t="e">
        <f>IF($A104&gt;0,VLOOKUP($A104,#REF!,16,0),"")</f>
        <v>#REF!</v>
      </c>
      <c r="L104" s="160"/>
      <c r="M104" s="161"/>
    </row>
    <row r="105" spans="1:13" ht="20.100000000000001" customHeight="1">
      <c r="A105" t="e">
        <f>IF(B105&gt;VLOOKUP($E$2&amp;"-"&amp;$C$3,#REF!,2,FALSE),0,A104+1)</f>
        <v>#REF!</v>
      </c>
      <c r="B105" s="65">
        <f t="shared" si="1"/>
        <v>86</v>
      </c>
      <c r="C105" s="66" t="e">
        <f>IF($A105&gt;0,VLOOKUP($A105,#REF!,4),"")</f>
        <v>#REF!</v>
      </c>
      <c r="D105" s="67" t="e">
        <f>IF($A105&gt;0,VLOOKUP($A105,#REF!,5),"")</f>
        <v>#REF!</v>
      </c>
      <c r="E105" s="68" t="e">
        <f>IF($A105&gt;0,VLOOKUP($A105,#REF!,6),"")</f>
        <v>#REF!</v>
      </c>
      <c r="F105" s="98" t="e">
        <f>IF($A105&gt;0,VLOOKUP($A105,#REF!,8),"")</f>
        <v>#REF!</v>
      </c>
      <c r="G105" s="69"/>
      <c r="H105" s="70"/>
      <c r="I105" s="70"/>
      <c r="J105" s="70"/>
      <c r="K105" s="159" t="e">
        <f>IF($A105&gt;0,VLOOKUP($A105,#REF!,16,0),"")</f>
        <v>#REF!</v>
      </c>
      <c r="L105" s="160"/>
      <c r="M105" s="161"/>
    </row>
    <row r="106" spans="1:13" ht="20.100000000000001" customHeight="1">
      <c r="A106" t="e">
        <f>IF(B106&gt;VLOOKUP($E$2&amp;"-"&amp;$C$3,#REF!,2,FALSE),0,A105+1)</f>
        <v>#REF!</v>
      </c>
      <c r="B106" s="65">
        <f t="shared" si="1"/>
        <v>87</v>
      </c>
      <c r="C106" s="66" t="e">
        <f>IF($A106&gt;0,VLOOKUP($A106,#REF!,4),"")</f>
        <v>#REF!</v>
      </c>
      <c r="D106" s="67" t="e">
        <f>IF($A106&gt;0,VLOOKUP($A106,#REF!,5),"")</f>
        <v>#REF!</v>
      </c>
      <c r="E106" s="68" t="e">
        <f>IF($A106&gt;0,VLOOKUP($A106,#REF!,6),"")</f>
        <v>#REF!</v>
      </c>
      <c r="F106" s="98" t="e">
        <f>IF($A106&gt;0,VLOOKUP($A106,#REF!,8),"")</f>
        <v>#REF!</v>
      </c>
      <c r="G106" s="69"/>
      <c r="H106" s="70"/>
      <c r="I106" s="70"/>
      <c r="J106" s="70"/>
      <c r="K106" s="159" t="e">
        <f>IF($A106&gt;0,VLOOKUP($A106,#REF!,16,0),"")</f>
        <v>#REF!</v>
      </c>
      <c r="L106" s="160"/>
      <c r="M106" s="161"/>
    </row>
    <row r="107" spans="1:13" ht="20.100000000000001" customHeight="1">
      <c r="A107" t="e">
        <f>IF(B107&gt;VLOOKUP($E$2&amp;"-"&amp;$C$3,#REF!,2,FALSE),0,A106+1)</f>
        <v>#REF!</v>
      </c>
      <c r="B107" s="65">
        <f t="shared" si="1"/>
        <v>88</v>
      </c>
      <c r="C107" s="66" t="e">
        <f>IF($A107&gt;0,VLOOKUP($A107,#REF!,4),"")</f>
        <v>#REF!</v>
      </c>
      <c r="D107" s="67" t="e">
        <f>IF($A107&gt;0,VLOOKUP($A107,#REF!,5),"")</f>
        <v>#REF!</v>
      </c>
      <c r="E107" s="68" t="e">
        <f>IF($A107&gt;0,VLOOKUP($A107,#REF!,6),"")</f>
        <v>#REF!</v>
      </c>
      <c r="F107" s="98" t="e">
        <f>IF($A107&gt;0,VLOOKUP($A107,#REF!,8),"")</f>
        <v>#REF!</v>
      </c>
      <c r="G107" s="69"/>
      <c r="H107" s="70"/>
      <c r="I107" s="70"/>
      <c r="J107" s="70"/>
      <c r="K107" s="159" t="e">
        <f>IF($A107&gt;0,VLOOKUP($A107,#REF!,16,0),"")</f>
        <v>#REF!</v>
      </c>
      <c r="L107" s="160"/>
      <c r="M107" s="161"/>
    </row>
    <row r="108" spans="1:13" ht="20.100000000000001" customHeight="1">
      <c r="A108" t="e">
        <f>IF(B108&gt;VLOOKUP($E$2&amp;"-"&amp;$C$3,#REF!,2,FALSE),0,A107+1)</f>
        <v>#REF!</v>
      </c>
      <c r="B108" s="65">
        <f t="shared" si="1"/>
        <v>89</v>
      </c>
      <c r="C108" s="66" t="e">
        <f>IF($A108&gt;0,VLOOKUP($A108,#REF!,4),"")</f>
        <v>#REF!</v>
      </c>
      <c r="D108" s="67" t="e">
        <f>IF($A108&gt;0,VLOOKUP($A108,#REF!,5),"")</f>
        <v>#REF!</v>
      </c>
      <c r="E108" s="68" t="e">
        <f>IF($A108&gt;0,VLOOKUP($A108,#REF!,6),"")</f>
        <v>#REF!</v>
      </c>
      <c r="F108" s="98" t="e">
        <f>IF($A108&gt;0,VLOOKUP($A108,#REF!,8),"")</f>
        <v>#REF!</v>
      </c>
      <c r="G108" s="69"/>
      <c r="H108" s="70"/>
      <c r="I108" s="70"/>
      <c r="J108" s="70"/>
      <c r="K108" s="159" t="e">
        <f>IF($A108&gt;0,VLOOKUP($A108,#REF!,16,0),"")</f>
        <v>#REF!</v>
      </c>
      <c r="L108" s="160"/>
      <c r="M108" s="161"/>
    </row>
    <row r="109" spans="1:13" ht="20.100000000000001" customHeight="1">
      <c r="A109" t="e">
        <f>IF(B109&gt;VLOOKUP($E$2&amp;"-"&amp;$C$3,#REF!,2,FALSE),0,A108+1)</f>
        <v>#REF!</v>
      </c>
      <c r="B109" s="65">
        <f t="shared" si="1"/>
        <v>90</v>
      </c>
      <c r="C109" s="66" t="e">
        <f>IF($A109&gt;0,VLOOKUP($A109,#REF!,4),"")</f>
        <v>#REF!</v>
      </c>
      <c r="D109" s="67" t="e">
        <f>IF($A109&gt;0,VLOOKUP($A109,#REF!,5),"")</f>
        <v>#REF!</v>
      </c>
      <c r="E109" s="68" t="e">
        <f>IF($A109&gt;0,VLOOKUP($A109,#REF!,6),"")</f>
        <v>#REF!</v>
      </c>
      <c r="F109" s="98" t="e">
        <f>IF($A109&gt;0,VLOOKUP($A109,#REF!,8),"")</f>
        <v>#REF!</v>
      </c>
      <c r="G109" s="69"/>
      <c r="H109" s="70"/>
      <c r="I109" s="70"/>
      <c r="J109" s="70"/>
      <c r="K109" s="159" t="e">
        <f>IF($A109&gt;0,VLOOKUP($A109,#REF!,16,0),"")</f>
        <v>#REF!</v>
      </c>
      <c r="L109" s="160"/>
      <c r="M109" s="161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05"/>
  <sheetViews>
    <sheetView tabSelected="1" workbookViewId="0"/>
  </sheetViews>
  <sheetFormatPr defaultRowHeight="15"/>
  <cols>
    <col min="1" max="1" width="4.42578125" bestFit="1" customWidth="1"/>
    <col min="2" max="2" width="9.5703125" bestFit="1" customWidth="1"/>
    <col min="3" max="3" width="19.7109375" bestFit="1" customWidth="1"/>
    <col min="4" max="4" width="7.710937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8.42578125" bestFit="1" customWidth="1"/>
  </cols>
  <sheetData>
    <row r="1" spans="1:14" s="56" customFormat="1">
      <c r="B1" s="172" t="s">
        <v>57</v>
      </c>
      <c r="C1" s="172"/>
      <c r="D1" s="57"/>
      <c r="E1" s="156" t="s">
        <v>58</v>
      </c>
      <c r="F1" s="156"/>
      <c r="G1" s="156"/>
      <c r="H1" s="156"/>
      <c r="I1" s="156"/>
      <c r="J1" s="156"/>
      <c r="K1" s="58" t="s">
        <v>506</v>
      </c>
    </row>
    <row r="2" spans="1:14" s="56" customFormat="1">
      <c r="B2" s="172" t="s">
        <v>59</v>
      </c>
      <c r="C2" s="172"/>
      <c r="D2" s="59" t="s">
        <v>495</v>
      </c>
      <c r="E2" s="156" t="s">
        <v>507</v>
      </c>
      <c r="F2" s="156"/>
      <c r="G2" s="156"/>
      <c r="H2" s="156"/>
      <c r="I2" s="156"/>
      <c r="J2" s="156"/>
      <c r="K2" s="60" t="s">
        <v>60</v>
      </c>
      <c r="L2" s="61" t="s">
        <v>61</v>
      </c>
      <c r="M2" s="61">
        <v>2</v>
      </c>
    </row>
    <row r="3" spans="1:14" s="62" customFormat="1" ht="18.75" customHeight="1">
      <c r="B3" s="63" t="s">
        <v>508</v>
      </c>
      <c r="C3" s="157" t="s">
        <v>509</v>
      </c>
      <c r="D3" s="157"/>
      <c r="E3" s="157"/>
      <c r="F3" s="157"/>
      <c r="G3" s="157"/>
      <c r="H3" s="157"/>
      <c r="I3" s="157"/>
      <c r="J3" s="157"/>
      <c r="K3" s="60" t="s">
        <v>62</v>
      </c>
      <c r="L3" s="60" t="s">
        <v>61</v>
      </c>
      <c r="M3" s="60">
        <v>2</v>
      </c>
    </row>
    <row r="4" spans="1:14" s="62" customFormat="1" ht="18.75" customHeight="1">
      <c r="A4" s="158" t="s">
        <v>510</v>
      </c>
      <c r="B4" s="158"/>
      <c r="C4" s="158"/>
      <c r="D4" s="158"/>
      <c r="E4" s="158"/>
      <c r="F4" s="158"/>
      <c r="G4" s="158"/>
      <c r="H4" s="158"/>
      <c r="I4" s="158"/>
      <c r="J4" s="158"/>
      <c r="K4" s="60" t="s">
        <v>63</v>
      </c>
      <c r="L4" s="60" t="s">
        <v>61</v>
      </c>
      <c r="M4" s="60">
        <v>1</v>
      </c>
    </row>
    <row r="5" spans="1:14" ht="9" customHeight="1"/>
    <row r="6" spans="1:14" ht="15" customHeight="1">
      <c r="A6" s="152" t="s">
        <v>4</v>
      </c>
      <c r="B6" s="153" t="s">
        <v>64</v>
      </c>
      <c r="C6" s="154" t="s">
        <v>9</v>
      </c>
      <c r="D6" s="155" t="s">
        <v>10</v>
      </c>
      <c r="E6" s="153" t="s">
        <v>75</v>
      </c>
      <c r="F6" s="153" t="s">
        <v>76</v>
      </c>
      <c r="G6" s="153" t="s">
        <v>66</v>
      </c>
      <c r="H6" s="153" t="s">
        <v>67</v>
      </c>
      <c r="I6" s="162" t="s">
        <v>56</v>
      </c>
      <c r="J6" s="162"/>
      <c r="K6" s="163" t="s">
        <v>68</v>
      </c>
      <c r="L6" s="164"/>
      <c r="M6" s="165"/>
    </row>
    <row r="7" spans="1:14" ht="27" customHeight="1">
      <c r="A7" s="152"/>
      <c r="B7" s="152"/>
      <c r="C7" s="154"/>
      <c r="D7" s="155"/>
      <c r="E7" s="152"/>
      <c r="F7" s="152"/>
      <c r="G7" s="152"/>
      <c r="H7" s="152"/>
      <c r="I7" s="64" t="s">
        <v>69</v>
      </c>
      <c r="J7" s="64" t="s">
        <v>70</v>
      </c>
      <c r="K7" s="166"/>
      <c r="L7" s="167"/>
      <c r="M7" s="168"/>
    </row>
    <row r="8" spans="1:14" ht="20.100000000000001" customHeight="1">
      <c r="A8" s="65">
        <v>1</v>
      </c>
      <c r="B8" s="100">
        <v>172348304</v>
      </c>
      <c r="C8" s="67" t="s">
        <v>77</v>
      </c>
      <c r="D8" s="68" t="s">
        <v>78</v>
      </c>
      <c r="E8" s="101" t="s">
        <v>79</v>
      </c>
      <c r="F8" s="101" t="s">
        <v>511</v>
      </c>
      <c r="G8" s="69"/>
      <c r="H8" s="70"/>
      <c r="I8" s="70"/>
      <c r="J8" s="70"/>
      <c r="K8" s="169" t="s">
        <v>512</v>
      </c>
      <c r="L8" s="170"/>
      <c r="M8" s="171"/>
      <c r="N8" t="s">
        <v>513</v>
      </c>
    </row>
    <row r="9" spans="1:14" ht="20.100000000000001" customHeight="1">
      <c r="A9" s="65">
        <v>2</v>
      </c>
      <c r="B9" s="100">
        <v>172417640</v>
      </c>
      <c r="C9" s="67" t="s">
        <v>80</v>
      </c>
      <c r="D9" s="68" t="s">
        <v>81</v>
      </c>
      <c r="E9" s="101" t="s">
        <v>79</v>
      </c>
      <c r="F9" s="101" t="s">
        <v>514</v>
      </c>
      <c r="G9" s="69"/>
      <c r="H9" s="70"/>
      <c r="I9" s="70"/>
      <c r="J9" s="70"/>
      <c r="K9" s="159" t="s">
        <v>512</v>
      </c>
      <c r="L9" s="160"/>
      <c r="M9" s="161"/>
      <c r="N9" t="s">
        <v>513</v>
      </c>
    </row>
    <row r="10" spans="1:14" ht="20.100000000000001" customHeight="1">
      <c r="A10" s="65">
        <v>3</v>
      </c>
      <c r="B10" s="100">
        <v>172348309</v>
      </c>
      <c r="C10" s="67" t="s">
        <v>82</v>
      </c>
      <c r="D10" s="68" t="s">
        <v>83</v>
      </c>
      <c r="E10" s="101" t="s">
        <v>79</v>
      </c>
      <c r="F10" s="101" t="s">
        <v>511</v>
      </c>
      <c r="G10" s="69"/>
      <c r="H10" s="70"/>
      <c r="I10" s="70"/>
      <c r="J10" s="70"/>
      <c r="K10" s="159" t="s">
        <v>512</v>
      </c>
      <c r="L10" s="160"/>
      <c r="M10" s="161"/>
      <c r="N10" t="s">
        <v>513</v>
      </c>
    </row>
    <row r="11" spans="1:14" ht="20.100000000000001" customHeight="1">
      <c r="A11" s="65">
        <v>4</v>
      </c>
      <c r="B11" s="100">
        <v>172217134</v>
      </c>
      <c r="C11" s="67" t="s">
        <v>84</v>
      </c>
      <c r="D11" s="68" t="s">
        <v>85</v>
      </c>
      <c r="E11" s="101" t="s">
        <v>79</v>
      </c>
      <c r="F11" s="101" t="s">
        <v>515</v>
      </c>
      <c r="G11" s="69"/>
      <c r="H11" s="70"/>
      <c r="I11" s="70"/>
      <c r="J11" s="70"/>
      <c r="K11" s="159" t="s">
        <v>512</v>
      </c>
      <c r="L11" s="160"/>
      <c r="M11" s="161"/>
      <c r="N11" t="s">
        <v>513</v>
      </c>
    </row>
    <row r="12" spans="1:14" ht="20.100000000000001" customHeight="1">
      <c r="A12" s="65">
        <v>5</v>
      </c>
      <c r="B12" s="100">
        <v>1820266333</v>
      </c>
      <c r="C12" s="67" t="s">
        <v>86</v>
      </c>
      <c r="D12" s="68" t="s">
        <v>87</v>
      </c>
      <c r="E12" s="101" t="s">
        <v>79</v>
      </c>
      <c r="F12" s="101" t="s">
        <v>516</v>
      </c>
      <c r="G12" s="69"/>
      <c r="H12" s="70"/>
      <c r="I12" s="70"/>
      <c r="J12" s="70"/>
      <c r="K12" s="159" t="s">
        <v>512</v>
      </c>
      <c r="L12" s="160"/>
      <c r="M12" s="161"/>
      <c r="N12" t="s">
        <v>513</v>
      </c>
    </row>
    <row r="13" spans="1:14" ht="20.100000000000001" customHeight="1">
      <c r="A13" s="65">
        <v>6</v>
      </c>
      <c r="B13" s="100">
        <v>172217154</v>
      </c>
      <c r="C13" s="67" t="s">
        <v>88</v>
      </c>
      <c r="D13" s="68" t="s">
        <v>89</v>
      </c>
      <c r="E13" s="101" t="s">
        <v>79</v>
      </c>
      <c r="F13" s="101" t="s">
        <v>515</v>
      </c>
      <c r="G13" s="69"/>
      <c r="H13" s="70"/>
      <c r="I13" s="70"/>
      <c r="J13" s="70"/>
      <c r="K13" s="159" t="s">
        <v>512</v>
      </c>
      <c r="L13" s="160"/>
      <c r="M13" s="161"/>
      <c r="N13" t="s">
        <v>513</v>
      </c>
    </row>
    <row r="14" spans="1:14" ht="20.100000000000001" customHeight="1">
      <c r="A14" s="65">
        <v>7</v>
      </c>
      <c r="B14" s="100">
        <v>172348322</v>
      </c>
      <c r="C14" s="67" t="s">
        <v>90</v>
      </c>
      <c r="D14" s="68" t="s">
        <v>91</v>
      </c>
      <c r="E14" s="101" t="s">
        <v>79</v>
      </c>
      <c r="F14" s="101" t="s">
        <v>517</v>
      </c>
      <c r="G14" s="69"/>
      <c r="H14" s="70"/>
      <c r="I14" s="70"/>
      <c r="J14" s="70"/>
      <c r="K14" s="159" t="s">
        <v>512</v>
      </c>
      <c r="L14" s="160"/>
      <c r="M14" s="161"/>
      <c r="N14" t="s">
        <v>513</v>
      </c>
    </row>
    <row r="15" spans="1:14" ht="20.100000000000001" customHeight="1">
      <c r="A15" s="65">
        <v>8</v>
      </c>
      <c r="B15" s="100">
        <v>172417649</v>
      </c>
      <c r="C15" s="67" t="s">
        <v>92</v>
      </c>
      <c r="D15" s="68" t="s">
        <v>93</v>
      </c>
      <c r="E15" s="101" t="s">
        <v>79</v>
      </c>
      <c r="F15" s="101" t="s">
        <v>514</v>
      </c>
      <c r="G15" s="69"/>
      <c r="H15" s="70"/>
      <c r="I15" s="70"/>
      <c r="J15" s="70"/>
      <c r="K15" s="159" t="s">
        <v>512</v>
      </c>
      <c r="L15" s="160"/>
      <c r="M15" s="161"/>
      <c r="N15" t="s">
        <v>513</v>
      </c>
    </row>
    <row r="16" spans="1:14" ht="20.100000000000001" customHeight="1">
      <c r="A16" s="65">
        <v>9</v>
      </c>
      <c r="B16" s="100">
        <v>1821125985</v>
      </c>
      <c r="C16" s="67" t="s">
        <v>94</v>
      </c>
      <c r="D16" s="68" t="s">
        <v>95</v>
      </c>
      <c r="E16" s="101" t="s">
        <v>79</v>
      </c>
      <c r="F16" s="101" t="s">
        <v>518</v>
      </c>
      <c r="G16" s="69"/>
      <c r="H16" s="70"/>
      <c r="I16" s="70"/>
      <c r="J16" s="70"/>
      <c r="K16" s="159" t="s">
        <v>512</v>
      </c>
      <c r="L16" s="160"/>
      <c r="M16" s="161"/>
      <c r="N16" t="s">
        <v>513</v>
      </c>
    </row>
    <row r="17" spans="1:14" ht="20.100000000000001" customHeight="1">
      <c r="A17" s="65">
        <v>10</v>
      </c>
      <c r="B17" s="100">
        <v>172217166</v>
      </c>
      <c r="C17" s="67" t="s">
        <v>96</v>
      </c>
      <c r="D17" s="68" t="s">
        <v>97</v>
      </c>
      <c r="E17" s="101" t="s">
        <v>79</v>
      </c>
      <c r="F17" s="101" t="s">
        <v>515</v>
      </c>
      <c r="G17" s="69"/>
      <c r="H17" s="70"/>
      <c r="I17" s="70"/>
      <c r="J17" s="70"/>
      <c r="K17" s="159" t="s">
        <v>512</v>
      </c>
      <c r="L17" s="160"/>
      <c r="M17" s="161"/>
      <c r="N17" t="s">
        <v>513</v>
      </c>
    </row>
    <row r="18" spans="1:14" ht="20.100000000000001" customHeight="1">
      <c r="A18" s="65">
        <v>11</v>
      </c>
      <c r="B18" s="100">
        <v>172338208</v>
      </c>
      <c r="C18" s="67" t="s">
        <v>98</v>
      </c>
      <c r="D18" s="68" t="s">
        <v>97</v>
      </c>
      <c r="E18" s="101" t="s">
        <v>79</v>
      </c>
      <c r="F18" s="101" t="s">
        <v>519</v>
      </c>
      <c r="G18" s="69"/>
      <c r="H18" s="70"/>
      <c r="I18" s="70"/>
      <c r="J18" s="70"/>
      <c r="K18" s="159" t="s">
        <v>512</v>
      </c>
      <c r="L18" s="160"/>
      <c r="M18" s="161"/>
      <c r="N18" t="s">
        <v>513</v>
      </c>
    </row>
    <row r="19" spans="1:14" ht="20.100000000000001" customHeight="1">
      <c r="A19" s="65">
        <v>12</v>
      </c>
      <c r="B19" s="100">
        <v>172528532</v>
      </c>
      <c r="C19" s="67" t="s">
        <v>99</v>
      </c>
      <c r="D19" s="68" t="s">
        <v>100</v>
      </c>
      <c r="E19" s="101" t="s">
        <v>79</v>
      </c>
      <c r="F19" s="101" t="s">
        <v>520</v>
      </c>
      <c r="G19" s="69"/>
      <c r="H19" s="70"/>
      <c r="I19" s="70"/>
      <c r="J19" s="70"/>
      <c r="K19" s="159" t="s">
        <v>512</v>
      </c>
      <c r="L19" s="160"/>
      <c r="M19" s="161"/>
      <c r="N19" t="s">
        <v>513</v>
      </c>
    </row>
    <row r="20" spans="1:14" ht="20.100000000000001" customHeight="1">
      <c r="A20" s="65">
        <v>13</v>
      </c>
      <c r="B20" s="100">
        <v>172217182</v>
      </c>
      <c r="C20" s="67" t="s">
        <v>101</v>
      </c>
      <c r="D20" s="68" t="s">
        <v>102</v>
      </c>
      <c r="E20" s="101" t="s">
        <v>79</v>
      </c>
      <c r="F20" s="101" t="s">
        <v>515</v>
      </c>
      <c r="G20" s="69"/>
      <c r="H20" s="70"/>
      <c r="I20" s="70"/>
      <c r="J20" s="70"/>
      <c r="K20" s="159" t="s">
        <v>512</v>
      </c>
      <c r="L20" s="160"/>
      <c r="M20" s="161"/>
      <c r="N20" t="s">
        <v>513</v>
      </c>
    </row>
    <row r="21" spans="1:14" ht="20.100000000000001" customHeight="1">
      <c r="A21" s="65">
        <v>14</v>
      </c>
      <c r="B21" s="100">
        <v>172528541</v>
      </c>
      <c r="C21" s="67" t="s">
        <v>103</v>
      </c>
      <c r="D21" s="68" t="s">
        <v>104</v>
      </c>
      <c r="E21" s="101" t="s">
        <v>79</v>
      </c>
      <c r="F21" s="101" t="s">
        <v>521</v>
      </c>
      <c r="G21" s="69"/>
      <c r="H21" s="70"/>
      <c r="I21" s="70"/>
      <c r="J21" s="70"/>
      <c r="K21" s="159" t="s">
        <v>512</v>
      </c>
      <c r="L21" s="160"/>
      <c r="M21" s="161"/>
      <c r="N21" t="s">
        <v>513</v>
      </c>
    </row>
    <row r="22" spans="1:14" ht="20.100000000000001" customHeight="1">
      <c r="A22" s="65">
        <v>15</v>
      </c>
      <c r="B22" s="100">
        <v>172348357</v>
      </c>
      <c r="C22" s="67" t="s">
        <v>105</v>
      </c>
      <c r="D22" s="68" t="s">
        <v>106</v>
      </c>
      <c r="E22" s="101" t="s">
        <v>79</v>
      </c>
      <c r="F22" s="101" t="s">
        <v>511</v>
      </c>
      <c r="G22" s="69"/>
      <c r="H22" s="70"/>
      <c r="I22" s="70"/>
      <c r="J22" s="70"/>
      <c r="K22" s="159" t="s">
        <v>512</v>
      </c>
      <c r="L22" s="160"/>
      <c r="M22" s="161"/>
      <c r="N22" t="s">
        <v>513</v>
      </c>
    </row>
    <row r="23" spans="1:14" ht="20.100000000000001" customHeight="1">
      <c r="A23" s="65">
        <v>16</v>
      </c>
      <c r="B23" s="100">
        <v>172348375</v>
      </c>
      <c r="C23" s="67" t="s">
        <v>107</v>
      </c>
      <c r="D23" s="68" t="s">
        <v>108</v>
      </c>
      <c r="E23" s="101" t="s">
        <v>79</v>
      </c>
      <c r="F23" s="101" t="s">
        <v>511</v>
      </c>
      <c r="G23" s="69"/>
      <c r="H23" s="70"/>
      <c r="I23" s="70"/>
      <c r="J23" s="70"/>
      <c r="K23" s="159" t="s">
        <v>512</v>
      </c>
      <c r="L23" s="160"/>
      <c r="M23" s="161"/>
      <c r="N23" t="s">
        <v>513</v>
      </c>
    </row>
    <row r="24" spans="1:14" ht="20.100000000000001" customHeight="1">
      <c r="A24" s="65">
        <v>17</v>
      </c>
      <c r="B24" s="100">
        <v>172338250</v>
      </c>
      <c r="C24" s="67" t="s">
        <v>109</v>
      </c>
      <c r="D24" s="68" t="s">
        <v>110</v>
      </c>
      <c r="E24" s="101" t="s">
        <v>79</v>
      </c>
      <c r="F24" s="101" t="s">
        <v>519</v>
      </c>
      <c r="G24" s="69"/>
      <c r="H24" s="70"/>
      <c r="I24" s="70"/>
      <c r="J24" s="70"/>
      <c r="K24" s="159" t="s">
        <v>512</v>
      </c>
      <c r="L24" s="160"/>
      <c r="M24" s="161"/>
      <c r="N24" t="s">
        <v>513</v>
      </c>
    </row>
    <row r="25" spans="1:14" ht="20.100000000000001" customHeight="1">
      <c r="A25" s="65">
        <v>18</v>
      </c>
      <c r="B25" s="100">
        <v>172348379</v>
      </c>
      <c r="C25" s="67" t="s">
        <v>111</v>
      </c>
      <c r="D25" s="68" t="s">
        <v>110</v>
      </c>
      <c r="E25" s="101" t="s">
        <v>79</v>
      </c>
      <c r="F25" s="101" t="s">
        <v>522</v>
      </c>
      <c r="G25" s="69"/>
      <c r="H25" s="70"/>
      <c r="I25" s="70"/>
      <c r="J25" s="70"/>
      <c r="K25" s="159" t="s">
        <v>512</v>
      </c>
      <c r="L25" s="160"/>
      <c r="M25" s="161"/>
      <c r="N25" t="s">
        <v>513</v>
      </c>
    </row>
    <row r="26" spans="1:14" ht="20.100000000000001" customHeight="1">
      <c r="A26" s="65">
        <v>19</v>
      </c>
      <c r="B26" s="100">
        <v>172217222</v>
      </c>
      <c r="C26" s="67" t="s">
        <v>112</v>
      </c>
      <c r="D26" s="68" t="s">
        <v>113</v>
      </c>
      <c r="E26" s="101" t="s">
        <v>79</v>
      </c>
      <c r="F26" s="101" t="s">
        <v>515</v>
      </c>
      <c r="G26" s="69"/>
      <c r="H26" s="70"/>
      <c r="I26" s="70"/>
      <c r="J26" s="70"/>
      <c r="K26" s="159" t="s">
        <v>512</v>
      </c>
      <c r="L26" s="160"/>
      <c r="M26" s="161"/>
      <c r="N26" t="s">
        <v>513</v>
      </c>
    </row>
    <row r="27" spans="1:14" ht="20.100000000000001" customHeight="1">
      <c r="A27" s="65">
        <v>20</v>
      </c>
      <c r="B27" s="100">
        <v>172417672</v>
      </c>
      <c r="C27" s="67" t="s">
        <v>114</v>
      </c>
      <c r="D27" s="68" t="s">
        <v>115</v>
      </c>
      <c r="E27" s="101" t="s">
        <v>79</v>
      </c>
      <c r="F27" s="101" t="s">
        <v>514</v>
      </c>
      <c r="G27" s="69"/>
      <c r="H27" s="70"/>
      <c r="I27" s="70"/>
      <c r="J27" s="70"/>
      <c r="K27" s="159" t="s">
        <v>512</v>
      </c>
      <c r="L27" s="160"/>
      <c r="M27" s="161"/>
      <c r="N27" t="s">
        <v>513</v>
      </c>
    </row>
    <row r="28" spans="1:14" ht="20.100000000000001" customHeight="1">
      <c r="A28" s="65">
        <v>21</v>
      </c>
      <c r="B28" s="100">
        <v>172217234</v>
      </c>
      <c r="C28" s="67" t="s">
        <v>116</v>
      </c>
      <c r="D28" s="68" t="s">
        <v>117</v>
      </c>
      <c r="E28" s="101" t="s">
        <v>79</v>
      </c>
      <c r="F28" s="101" t="s">
        <v>515</v>
      </c>
      <c r="G28" s="69"/>
      <c r="H28" s="70"/>
      <c r="I28" s="70"/>
      <c r="J28" s="70"/>
      <c r="K28" s="159" t="s">
        <v>512</v>
      </c>
      <c r="L28" s="160"/>
      <c r="M28" s="161"/>
      <c r="N28" t="s">
        <v>513</v>
      </c>
    </row>
    <row r="29" spans="1:14" ht="20.100000000000001" customHeight="1">
      <c r="A29" s="65">
        <v>22</v>
      </c>
      <c r="B29" s="100">
        <v>172217238</v>
      </c>
      <c r="C29" s="67" t="s">
        <v>118</v>
      </c>
      <c r="D29" s="68" t="s">
        <v>119</v>
      </c>
      <c r="E29" s="101" t="s">
        <v>79</v>
      </c>
      <c r="F29" s="101" t="s">
        <v>515</v>
      </c>
      <c r="G29" s="69"/>
      <c r="H29" s="70"/>
      <c r="I29" s="70"/>
      <c r="J29" s="70"/>
      <c r="K29" s="159" t="s">
        <v>512</v>
      </c>
      <c r="L29" s="160"/>
      <c r="M29" s="161"/>
      <c r="N29" t="s">
        <v>513</v>
      </c>
    </row>
    <row r="30" spans="1:14" ht="20.100000000000001" customHeight="1">
      <c r="A30" s="65">
        <v>23</v>
      </c>
      <c r="B30" s="100">
        <v>172528601</v>
      </c>
      <c r="C30" s="67" t="s">
        <v>120</v>
      </c>
      <c r="D30" s="68" t="s">
        <v>121</v>
      </c>
      <c r="E30" s="101" t="s">
        <v>79</v>
      </c>
      <c r="F30" s="101" t="s">
        <v>521</v>
      </c>
      <c r="G30" s="69"/>
      <c r="H30" s="70"/>
      <c r="I30" s="70"/>
      <c r="J30" s="70"/>
      <c r="K30" s="159" t="s">
        <v>512</v>
      </c>
      <c r="L30" s="160"/>
      <c r="M30" s="161"/>
      <c r="N30" t="s">
        <v>513</v>
      </c>
    </row>
    <row r="32" spans="1:14" s="56" customFormat="1">
      <c r="B32" s="172" t="s">
        <v>57</v>
      </c>
      <c r="C32" s="172"/>
      <c r="D32" s="57"/>
      <c r="E32" s="156" t="s">
        <v>58</v>
      </c>
      <c r="F32" s="156"/>
      <c r="G32" s="156"/>
      <c r="H32" s="156"/>
      <c r="I32" s="156"/>
      <c r="J32" s="156"/>
      <c r="K32" s="58" t="s">
        <v>523</v>
      </c>
    </row>
    <row r="33" spans="1:14" s="56" customFormat="1">
      <c r="B33" s="172" t="s">
        <v>59</v>
      </c>
      <c r="C33" s="172"/>
      <c r="D33" s="59" t="s">
        <v>496</v>
      </c>
      <c r="E33" s="156" t="s">
        <v>507</v>
      </c>
      <c r="F33" s="156"/>
      <c r="G33" s="156"/>
      <c r="H33" s="156"/>
      <c r="I33" s="156"/>
      <c r="J33" s="156"/>
      <c r="K33" s="60" t="s">
        <v>60</v>
      </c>
      <c r="L33" s="61" t="s">
        <v>61</v>
      </c>
      <c r="M33" s="61">
        <v>2</v>
      </c>
    </row>
    <row r="34" spans="1:14" s="62" customFormat="1" ht="18.75" customHeight="1">
      <c r="B34" s="63" t="s">
        <v>508</v>
      </c>
      <c r="C34" s="157" t="s">
        <v>509</v>
      </c>
      <c r="D34" s="157"/>
      <c r="E34" s="157"/>
      <c r="F34" s="157"/>
      <c r="G34" s="157"/>
      <c r="H34" s="157"/>
      <c r="I34" s="157"/>
      <c r="J34" s="157"/>
      <c r="K34" s="60" t="s">
        <v>62</v>
      </c>
      <c r="L34" s="60" t="s">
        <v>61</v>
      </c>
      <c r="M34" s="60">
        <v>2</v>
      </c>
    </row>
    <row r="35" spans="1:14" s="62" customFormat="1" ht="18.75" customHeight="1">
      <c r="A35" s="158" t="s">
        <v>524</v>
      </c>
      <c r="B35" s="158"/>
      <c r="C35" s="158"/>
      <c r="D35" s="158"/>
      <c r="E35" s="158"/>
      <c r="F35" s="158"/>
      <c r="G35" s="158"/>
      <c r="H35" s="158"/>
      <c r="I35" s="158"/>
      <c r="J35" s="158"/>
      <c r="K35" s="60" t="s">
        <v>63</v>
      </c>
      <c r="L35" s="60" t="s">
        <v>61</v>
      </c>
      <c r="M35" s="60">
        <v>1</v>
      </c>
    </row>
    <row r="36" spans="1:14" ht="9" customHeight="1"/>
    <row r="37" spans="1:14" ht="15" customHeight="1">
      <c r="A37" s="152" t="s">
        <v>4</v>
      </c>
      <c r="B37" s="153" t="s">
        <v>64</v>
      </c>
      <c r="C37" s="154" t="s">
        <v>9</v>
      </c>
      <c r="D37" s="155" t="s">
        <v>10</v>
      </c>
      <c r="E37" s="153" t="s">
        <v>75</v>
      </c>
      <c r="F37" s="153" t="s">
        <v>76</v>
      </c>
      <c r="G37" s="153" t="s">
        <v>66</v>
      </c>
      <c r="H37" s="153" t="s">
        <v>67</v>
      </c>
      <c r="I37" s="162" t="s">
        <v>56</v>
      </c>
      <c r="J37" s="162"/>
      <c r="K37" s="163" t="s">
        <v>68</v>
      </c>
      <c r="L37" s="164"/>
      <c r="M37" s="165"/>
    </row>
    <row r="38" spans="1:14" ht="27" customHeight="1">
      <c r="A38" s="152"/>
      <c r="B38" s="152"/>
      <c r="C38" s="154"/>
      <c r="D38" s="155"/>
      <c r="E38" s="152"/>
      <c r="F38" s="152"/>
      <c r="G38" s="152"/>
      <c r="H38" s="152"/>
      <c r="I38" s="64" t="s">
        <v>69</v>
      </c>
      <c r="J38" s="64" t="s">
        <v>70</v>
      </c>
      <c r="K38" s="166"/>
      <c r="L38" s="167"/>
      <c r="M38" s="168"/>
    </row>
    <row r="39" spans="1:14" ht="20.100000000000001" customHeight="1">
      <c r="A39" s="65">
        <v>1</v>
      </c>
      <c r="B39" s="100">
        <v>172348942</v>
      </c>
      <c r="C39" s="67" t="s">
        <v>122</v>
      </c>
      <c r="D39" s="68" t="s">
        <v>123</v>
      </c>
      <c r="E39" s="101" t="s">
        <v>79</v>
      </c>
      <c r="F39" s="101" t="s">
        <v>511</v>
      </c>
      <c r="G39" s="69"/>
      <c r="H39" s="70"/>
      <c r="I39" s="70"/>
      <c r="J39" s="70"/>
      <c r="K39" s="169" t="s">
        <v>512</v>
      </c>
      <c r="L39" s="170"/>
      <c r="M39" s="171"/>
      <c r="N39" t="s">
        <v>513</v>
      </c>
    </row>
    <row r="40" spans="1:14" ht="20.100000000000001" customHeight="1">
      <c r="A40" s="65">
        <v>2</v>
      </c>
      <c r="B40" s="100">
        <v>172417685</v>
      </c>
      <c r="C40" s="67" t="s">
        <v>124</v>
      </c>
      <c r="D40" s="68" t="s">
        <v>125</v>
      </c>
      <c r="E40" s="101" t="s">
        <v>79</v>
      </c>
      <c r="F40" s="101" t="s">
        <v>514</v>
      </c>
      <c r="G40" s="69"/>
      <c r="H40" s="70"/>
      <c r="I40" s="70"/>
      <c r="J40" s="70"/>
      <c r="K40" s="159" t="s">
        <v>512</v>
      </c>
      <c r="L40" s="160"/>
      <c r="M40" s="161"/>
      <c r="N40" t="s">
        <v>513</v>
      </c>
    </row>
    <row r="41" spans="1:14" ht="20.100000000000001" customHeight="1">
      <c r="A41" s="65">
        <v>3</v>
      </c>
      <c r="B41" s="100">
        <v>171575672</v>
      </c>
      <c r="C41" s="67" t="s">
        <v>126</v>
      </c>
      <c r="D41" s="68" t="s">
        <v>127</v>
      </c>
      <c r="E41" s="101" t="s">
        <v>79</v>
      </c>
      <c r="F41" s="101" t="s">
        <v>517</v>
      </c>
      <c r="G41" s="69"/>
      <c r="H41" s="70"/>
      <c r="I41" s="70"/>
      <c r="J41" s="70"/>
      <c r="K41" s="159" t="s">
        <v>512</v>
      </c>
      <c r="L41" s="160"/>
      <c r="M41" s="161"/>
      <c r="N41" t="s">
        <v>513</v>
      </c>
    </row>
    <row r="42" spans="1:14" ht="20.100000000000001" customHeight="1">
      <c r="A42" s="65">
        <v>4</v>
      </c>
      <c r="B42" s="100">
        <v>172528644</v>
      </c>
      <c r="C42" s="67" t="s">
        <v>128</v>
      </c>
      <c r="D42" s="68" t="s">
        <v>129</v>
      </c>
      <c r="E42" s="101" t="s">
        <v>79</v>
      </c>
      <c r="F42" s="101" t="s">
        <v>521</v>
      </c>
      <c r="G42" s="69"/>
      <c r="H42" s="70"/>
      <c r="I42" s="70"/>
      <c r="J42" s="70"/>
      <c r="K42" s="159" t="s">
        <v>512</v>
      </c>
      <c r="L42" s="160"/>
      <c r="M42" s="161"/>
      <c r="N42" t="s">
        <v>513</v>
      </c>
    </row>
    <row r="43" spans="1:14" ht="20.100000000000001" customHeight="1">
      <c r="A43" s="65">
        <v>5</v>
      </c>
      <c r="B43" s="100">
        <v>162413948</v>
      </c>
      <c r="C43" s="67" t="s">
        <v>130</v>
      </c>
      <c r="D43" s="68" t="s">
        <v>131</v>
      </c>
      <c r="E43" s="101" t="s">
        <v>79</v>
      </c>
      <c r="F43" s="101" t="s">
        <v>514</v>
      </c>
      <c r="G43" s="69"/>
      <c r="H43" s="70"/>
      <c r="I43" s="70"/>
      <c r="J43" s="70"/>
      <c r="K43" s="159" t="s">
        <v>512</v>
      </c>
      <c r="L43" s="160"/>
      <c r="M43" s="161"/>
      <c r="N43" t="s">
        <v>513</v>
      </c>
    </row>
    <row r="44" spans="1:14" ht="20.100000000000001" customHeight="1">
      <c r="A44" s="65">
        <v>6</v>
      </c>
      <c r="B44" s="100">
        <v>172348439</v>
      </c>
      <c r="C44" s="67" t="s">
        <v>132</v>
      </c>
      <c r="D44" s="68" t="s">
        <v>131</v>
      </c>
      <c r="E44" s="101" t="s">
        <v>79</v>
      </c>
      <c r="F44" s="101" t="s">
        <v>517</v>
      </c>
      <c r="G44" s="69"/>
      <c r="H44" s="70"/>
      <c r="I44" s="70"/>
      <c r="J44" s="70"/>
      <c r="K44" s="159" t="s">
        <v>512</v>
      </c>
      <c r="L44" s="160"/>
      <c r="M44" s="161"/>
      <c r="N44" t="s">
        <v>513</v>
      </c>
    </row>
    <row r="45" spans="1:14" ht="20.100000000000001" customHeight="1">
      <c r="A45" s="65">
        <v>7</v>
      </c>
      <c r="B45" s="100">
        <v>172417689</v>
      </c>
      <c r="C45" s="67" t="s">
        <v>133</v>
      </c>
      <c r="D45" s="68" t="s">
        <v>134</v>
      </c>
      <c r="E45" s="101" t="s">
        <v>79</v>
      </c>
      <c r="F45" s="101" t="s">
        <v>514</v>
      </c>
      <c r="G45" s="69"/>
      <c r="H45" s="70"/>
      <c r="I45" s="70"/>
      <c r="J45" s="70"/>
      <c r="K45" s="159" t="s">
        <v>512</v>
      </c>
      <c r="L45" s="160"/>
      <c r="M45" s="161"/>
      <c r="N45" t="s">
        <v>513</v>
      </c>
    </row>
    <row r="46" spans="1:14" ht="20.100000000000001" customHeight="1">
      <c r="A46" s="65">
        <v>8</v>
      </c>
      <c r="B46" s="100">
        <v>1820714396</v>
      </c>
      <c r="C46" s="67" t="s">
        <v>135</v>
      </c>
      <c r="D46" s="68" t="s">
        <v>136</v>
      </c>
      <c r="E46" s="101" t="s">
        <v>79</v>
      </c>
      <c r="F46" s="101" t="s">
        <v>525</v>
      </c>
      <c r="G46" s="69"/>
      <c r="H46" s="70"/>
      <c r="I46" s="70"/>
      <c r="J46" s="70"/>
      <c r="K46" s="159" t="s">
        <v>512</v>
      </c>
      <c r="L46" s="160"/>
      <c r="M46" s="161"/>
      <c r="N46" t="s">
        <v>513</v>
      </c>
    </row>
    <row r="47" spans="1:14" ht="20.100000000000001" customHeight="1">
      <c r="A47" s="65">
        <v>9</v>
      </c>
      <c r="B47" s="100">
        <v>172338150</v>
      </c>
      <c r="C47" s="67" t="s">
        <v>137</v>
      </c>
      <c r="D47" s="68" t="s">
        <v>138</v>
      </c>
      <c r="E47" s="101" t="s">
        <v>79</v>
      </c>
      <c r="F47" s="101" t="s">
        <v>519</v>
      </c>
      <c r="G47" s="69"/>
      <c r="H47" s="70"/>
      <c r="I47" s="70"/>
      <c r="J47" s="70"/>
      <c r="K47" s="159" t="s">
        <v>512</v>
      </c>
      <c r="L47" s="160"/>
      <c r="M47" s="161"/>
      <c r="N47" t="s">
        <v>513</v>
      </c>
    </row>
    <row r="48" spans="1:14" ht="20.100000000000001" customHeight="1">
      <c r="A48" s="65">
        <v>10</v>
      </c>
      <c r="B48" s="100">
        <v>172218884</v>
      </c>
      <c r="C48" s="67" t="s">
        <v>139</v>
      </c>
      <c r="D48" s="68" t="s">
        <v>140</v>
      </c>
      <c r="E48" s="101" t="s">
        <v>79</v>
      </c>
      <c r="F48" s="101" t="s">
        <v>526</v>
      </c>
      <c r="G48" s="69"/>
      <c r="H48" s="70"/>
      <c r="I48" s="70"/>
      <c r="J48" s="70"/>
      <c r="K48" s="159" t="s">
        <v>512</v>
      </c>
      <c r="L48" s="160"/>
      <c r="M48" s="161"/>
      <c r="N48" t="s">
        <v>513</v>
      </c>
    </row>
    <row r="49" spans="1:14" ht="20.100000000000001" customHeight="1">
      <c r="A49" s="65">
        <v>11</v>
      </c>
      <c r="B49" s="100">
        <v>172217321</v>
      </c>
      <c r="C49" s="67" t="s">
        <v>141</v>
      </c>
      <c r="D49" s="68" t="s">
        <v>142</v>
      </c>
      <c r="E49" s="101" t="s">
        <v>79</v>
      </c>
      <c r="F49" s="101" t="s">
        <v>515</v>
      </c>
      <c r="G49" s="69"/>
      <c r="H49" s="70"/>
      <c r="I49" s="70"/>
      <c r="J49" s="70"/>
      <c r="K49" s="159" t="s">
        <v>512</v>
      </c>
      <c r="L49" s="160"/>
      <c r="M49" s="161"/>
      <c r="N49" t="s">
        <v>513</v>
      </c>
    </row>
    <row r="50" spans="1:14" ht="20.100000000000001" customHeight="1">
      <c r="A50" s="65">
        <v>12</v>
      </c>
      <c r="B50" s="100">
        <v>162413960</v>
      </c>
      <c r="C50" s="67" t="s">
        <v>143</v>
      </c>
      <c r="D50" s="68" t="s">
        <v>144</v>
      </c>
      <c r="E50" s="101" t="s">
        <v>79</v>
      </c>
      <c r="F50" s="101" t="s">
        <v>527</v>
      </c>
      <c r="G50" s="69"/>
      <c r="H50" s="70"/>
      <c r="I50" s="70"/>
      <c r="J50" s="70"/>
      <c r="K50" s="159" t="s">
        <v>512</v>
      </c>
      <c r="L50" s="160"/>
      <c r="M50" s="161"/>
      <c r="N50" t="s">
        <v>513</v>
      </c>
    </row>
    <row r="51" spans="1:14" ht="20.100000000000001" customHeight="1">
      <c r="A51" s="65">
        <v>13</v>
      </c>
      <c r="B51" s="100">
        <v>152232830</v>
      </c>
      <c r="C51" s="67" t="s">
        <v>145</v>
      </c>
      <c r="D51" s="68" t="s">
        <v>146</v>
      </c>
      <c r="E51" s="101" t="s">
        <v>79</v>
      </c>
      <c r="F51" s="101" t="s">
        <v>528</v>
      </c>
      <c r="G51" s="69"/>
      <c r="H51" s="70"/>
      <c r="I51" s="70"/>
      <c r="J51" s="70"/>
      <c r="K51" s="159" t="s">
        <v>512</v>
      </c>
      <c r="L51" s="160"/>
      <c r="M51" s="161"/>
      <c r="N51" t="s">
        <v>513</v>
      </c>
    </row>
    <row r="52" spans="1:14" ht="20.100000000000001" customHeight="1">
      <c r="A52" s="65">
        <v>14</v>
      </c>
      <c r="B52" s="100">
        <v>172528687</v>
      </c>
      <c r="C52" s="67" t="s">
        <v>147</v>
      </c>
      <c r="D52" s="68" t="s">
        <v>148</v>
      </c>
      <c r="E52" s="101" t="s">
        <v>79</v>
      </c>
      <c r="F52" s="101" t="s">
        <v>521</v>
      </c>
      <c r="G52" s="69"/>
      <c r="H52" s="70"/>
      <c r="I52" s="70"/>
      <c r="J52" s="70"/>
      <c r="K52" s="159" t="s">
        <v>512</v>
      </c>
      <c r="L52" s="160"/>
      <c r="M52" s="161"/>
      <c r="N52" t="s">
        <v>513</v>
      </c>
    </row>
    <row r="53" spans="1:14" ht="20.100000000000001" customHeight="1">
      <c r="A53" s="65">
        <v>15</v>
      </c>
      <c r="B53" s="100">
        <v>172338143</v>
      </c>
      <c r="C53" s="67" t="s">
        <v>149</v>
      </c>
      <c r="D53" s="68" t="s">
        <v>150</v>
      </c>
      <c r="E53" s="101" t="s">
        <v>79</v>
      </c>
      <c r="F53" s="101" t="s">
        <v>519</v>
      </c>
      <c r="G53" s="69"/>
      <c r="H53" s="70"/>
      <c r="I53" s="70"/>
      <c r="J53" s="70"/>
      <c r="K53" s="159" t="s">
        <v>512</v>
      </c>
      <c r="L53" s="160"/>
      <c r="M53" s="161"/>
      <c r="N53" t="s">
        <v>513</v>
      </c>
    </row>
    <row r="54" spans="1:14" ht="20.100000000000001" customHeight="1">
      <c r="A54" s="65">
        <v>16</v>
      </c>
      <c r="B54" s="100">
        <v>172348475</v>
      </c>
      <c r="C54" s="67" t="s">
        <v>151</v>
      </c>
      <c r="D54" s="68" t="s">
        <v>150</v>
      </c>
      <c r="E54" s="101" t="s">
        <v>79</v>
      </c>
      <c r="F54" s="101" t="s">
        <v>511</v>
      </c>
      <c r="G54" s="69"/>
      <c r="H54" s="70"/>
      <c r="I54" s="70"/>
      <c r="J54" s="70"/>
      <c r="K54" s="159" t="s">
        <v>512</v>
      </c>
      <c r="L54" s="160"/>
      <c r="M54" s="161"/>
      <c r="N54" t="s">
        <v>513</v>
      </c>
    </row>
    <row r="55" spans="1:14" ht="20.100000000000001" customHeight="1">
      <c r="A55" s="65">
        <v>17</v>
      </c>
      <c r="B55" s="100">
        <v>172217325</v>
      </c>
      <c r="C55" s="67" t="s">
        <v>152</v>
      </c>
      <c r="D55" s="68" t="s">
        <v>153</v>
      </c>
      <c r="E55" s="101" t="s">
        <v>79</v>
      </c>
      <c r="F55" s="101" t="s">
        <v>529</v>
      </c>
      <c r="G55" s="69"/>
      <c r="H55" s="70"/>
      <c r="I55" s="70"/>
      <c r="J55" s="70"/>
      <c r="K55" s="159" t="s">
        <v>512</v>
      </c>
      <c r="L55" s="160"/>
      <c r="M55" s="161"/>
      <c r="N55" t="s">
        <v>513</v>
      </c>
    </row>
    <row r="56" spans="1:14" ht="20.100000000000001" customHeight="1">
      <c r="A56" s="65">
        <v>18</v>
      </c>
      <c r="B56" s="100">
        <v>172348482</v>
      </c>
      <c r="C56" s="67" t="s">
        <v>154</v>
      </c>
      <c r="D56" s="68" t="s">
        <v>155</v>
      </c>
      <c r="E56" s="101" t="s">
        <v>79</v>
      </c>
      <c r="F56" s="101" t="s">
        <v>517</v>
      </c>
      <c r="G56" s="69"/>
      <c r="H56" s="70"/>
      <c r="I56" s="70"/>
      <c r="J56" s="70"/>
      <c r="K56" s="159" t="s">
        <v>512</v>
      </c>
      <c r="L56" s="160"/>
      <c r="M56" s="161"/>
      <c r="N56" t="s">
        <v>513</v>
      </c>
    </row>
    <row r="57" spans="1:14" ht="20.100000000000001" customHeight="1">
      <c r="A57" s="65">
        <v>19</v>
      </c>
      <c r="B57" s="100">
        <v>1820264941</v>
      </c>
      <c r="C57" s="67" t="s">
        <v>156</v>
      </c>
      <c r="D57" s="68" t="s">
        <v>157</v>
      </c>
      <c r="E57" s="101" t="s">
        <v>158</v>
      </c>
      <c r="F57" s="101" t="s">
        <v>516</v>
      </c>
      <c r="G57" s="69"/>
      <c r="H57" s="70"/>
      <c r="I57" s="70"/>
      <c r="J57" s="70"/>
      <c r="K57" s="159" t="s">
        <v>512</v>
      </c>
      <c r="L57" s="160"/>
      <c r="M57" s="161"/>
      <c r="N57" t="s">
        <v>513</v>
      </c>
    </row>
    <row r="58" spans="1:14" ht="20.100000000000001" customHeight="1">
      <c r="A58" s="65">
        <v>20</v>
      </c>
      <c r="B58" s="100">
        <v>172217135</v>
      </c>
      <c r="C58" s="67" t="s">
        <v>159</v>
      </c>
      <c r="D58" s="68" t="s">
        <v>160</v>
      </c>
      <c r="E58" s="101" t="s">
        <v>158</v>
      </c>
      <c r="F58" s="101" t="s">
        <v>526</v>
      </c>
      <c r="G58" s="69"/>
      <c r="H58" s="70"/>
      <c r="I58" s="70"/>
      <c r="J58" s="70"/>
      <c r="K58" s="159" t="s">
        <v>512</v>
      </c>
      <c r="L58" s="160"/>
      <c r="M58" s="161"/>
      <c r="N58" t="s">
        <v>513</v>
      </c>
    </row>
    <row r="59" spans="1:14" ht="20.100000000000001" customHeight="1">
      <c r="A59" s="65">
        <v>21</v>
      </c>
      <c r="B59" s="100">
        <v>172217143</v>
      </c>
      <c r="C59" s="67" t="s">
        <v>161</v>
      </c>
      <c r="D59" s="68" t="s">
        <v>162</v>
      </c>
      <c r="E59" s="101" t="s">
        <v>158</v>
      </c>
      <c r="F59" s="101" t="s">
        <v>526</v>
      </c>
      <c r="G59" s="69"/>
      <c r="H59" s="70"/>
      <c r="I59" s="70"/>
      <c r="J59" s="70"/>
      <c r="K59" s="159" t="s">
        <v>512</v>
      </c>
      <c r="L59" s="160"/>
      <c r="M59" s="161"/>
      <c r="N59" t="s">
        <v>513</v>
      </c>
    </row>
    <row r="60" spans="1:14" ht="20.100000000000001" customHeight="1">
      <c r="A60" s="65">
        <v>22</v>
      </c>
      <c r="B60" s="100">
        <v>1820236315</v>
      </c>
      <c r="C60" s="67" t="s">
        <v>163</v>
      </c>
      <c r="D60" s="68" t="s">
        <v>164</v>
      </c>
      <c r="E60" s="101" t="s">
        <v>158</v>
      </c>
      <c r="F60" s="101" t="s">
        <v>530</v>
      </c>
      <c r="G60" s="69"/>
      <c r="H60" s="70"/>
      <c r="I60" s="70"/>
      <c r="J60" s="70"/>
      <c r="K60" s="159" t="s">
        <v>512</v>
      </c>
      <c r="L60" s="160"/>
      <c r="M60" s="161"/>
      <c r="N60" t="s">
        <v>513</v>
      </c>
    </row>
    <row r="61" spans="1:14" ht="20.100000000000001" customHeight="1">
      <c r="A61" s="65">
        <v>23</v>
      </c>
      <c r="B61" s="100">
        <v>172237376</v>
      </c>
      <c r="C61" s="67" t="s">
        <v>165</v>
      </c>
      <c r="D61" s="68" t="s">
        <v>166</v>
      </c>
      <c r="E61" s="101" t="s">
        <v>158</v>
      </c>
      <c r="F61" s="101" t="s">
        <v>531</v>
      </c>
      <c r="G61" s="69"/>
      <c r="H61" s="70"/>
      <c r="I61" s="70"/>
      <c r="J61" s="70"/>
      <c r="K61" s="159" t="s">
        <v>512</v>
      </c>
      <c r="L61" s="160"/>
      <c r="M61" s="161"/>
      <c r="N61" t="s">
        <v>513</v>
      </c>
    </row>
    <row r="63" spans="1:14" s="56" customFormat="1">
      <c r="B63" s="172" t="s">
        <v>57</v>
      </c>
      <c r="C63" s="172"/>
      <c r="D63" s="57"/>
      <c r="E63" s="156" t="s">
        <v>58</v>
      </c>
      <c r="F63" s="156"/>
      <c r="G63" s="156"/>
      <c r="H63" s="156"/>
      <c r="I63" s="156"/>
      <c r="J63" s="156"/>
      <c r="K63" s="58" t="s">
        <v>532</v>
      </c>
    </row>
    <row r="64" spans="1:14" s="56" customFormat="1">
      <c r="B64" s="172" t="s">
        <v>59</v>
      </c>
      <c r="C64" s="172"/>
      <c r="D64" s="59" t="s">
        <v>497</v>
      </c>
      <c r="E64" s="156" t="s">
        <v>507</v>
      </c>
      <c r="F64" s="156"/>
      <c r="G64" s="156"/>
      <c r="H64" s="156"/>
      <c r="I64" s="156"/>
      <c r="J64" s="156"/>
      <c r="K64" s="60" t="s">
        <v>60</v>
      </c>
      <c r="L64" s="61" t="s">
        <v>61</v>
      </c>
      <c r="M64" s="61">
        <v>2</v>
      </c>
    </row>
    <row r="65" spans="1:14" s="62" customFormat="1" ht="18.75" customHeight="1">
      <c r="B65" s="63" t="s">
        <v>508</v>
      </c>
      <c r="C65" s="157" t="s">
        <v>509</v>
      </c>
      <c r="D65" s="157"/>
      <c r="E65" s="157"/>
      <c r="F65" s="157"/>
      <c r="G65" s="157"/>
      <c r="H65" s="157"/>
      <c r="I65" s="157"/>
      <c r="J65" s="157"/>
      <c r="K65" s="60" t="s">
        <v>62</v>
      </c>
      <c r="L65" s="60" t="s">
        <v>61</v>
      </c>
      <c r="M65" s="60">
        <v>2</v>
      </c>
    </row>
    <row r="66" spans="1:14" s="62" customFormat="1" ht="18.75" customHeight="1">
      <c r="A66" s="158" t="s">
        <v>533</v>
      </c>
      <c r="B66" s="158"/>
      <c r="C66" s="158"/>
      <c r="D66" s="158"/>
      <c r="E66" s="158"/>
      <c r="F66" s="158"/>
      <c r="G66" s="158"/>
      <c r="H66" s="158"/>
      <c r="I66" s="158"/>
      <c r="J66" s="158"/>
      <c r="K66" s="60" t="s">
        <v>63</v>
      </c>
      <c r="L66" s="60" t="s">
        <v>61</v>
      </c>
      <c r="M66" s="60">
        <v>1</v>
      </c>
    </row>
    <row r="67" spans="1:14" ht="9" customHeight="1"/>
    <row r="68" spans="1:14" ht="15" customHeight="1">
      <c r="A68" s="152" t="s">
        <v>4</v>
      </c>
      <c r="B68" s="153" t="s">
        <v>64</v>
      </c>
      <c r="C68" s="154" t="s">
        <v>9</v>
      </c>
      <c r="D68" s="155" t="s">
        <v>10</v>
      </c>
      <c r="E68" s="153" t="s">
        <v>75</v>
      </c>
      <c r="F68" s="153" t="s">
        <v>76</v>
      </c>
      <c r="G68" s="153" t="s">
        <v>66</v>
      </c>
      <c r="H68" s="153" t="s">
        <v>67</v>
      </c>
      <c r="I68" s="162" t="s">
        <v>56</v>
      </c>
      <c r="J68" s="162"/>
      <c r="K68" s="163" t="s">
        <v>68</v>
      </c>
      <c r="L68" s="164"/>
      <c r="M68" s="165"/>
    </row>
    <row r="69" spans="1:14" ht="27" customHeight="1">
      <c r="A69" s="152"/>
      <c r="B69" s="152"/>
      <c r="C69" s="154"/>
      <c r="D69" s="155"/>
      <c r="E69" s="152"/>
      <c r="F69" s="152"/>
      <c r="G69" s="152"/>
      <c r="H69" s="152"/>
      <c r="I69" s="64" t="s">
        <v>69</v>
      </c>
      <c r="J69" s="64" t="s">
        <v>70</v>
      </c>
      <c r="K69" s="166"/>
      <c r="L69" s="167"/>
      <c r="M69" s="168"/>
    </row>
    <row r="70" spans="1:14" ht="20.100000000000001" customHeight="1">
      <c r="A70" s="65">
        <v>1</v>
      </c>
      <c r="B70" s="100">
        <v>172217155</v>
      </c>
      <c r="C70" s="67" t="s">
        <v>167</v>
      </c>
      <c r="D70" s="68" t="s">
        <v>89</v>
      </c>
      <c r="E70" s="101" t="s">
        <v>158</v>
      </c>
      <c r="F70" s="101" t="s">
        <v>526</v>
      </c>
      <c r="G70" s="69"/>
      <c r="H70" s="70"/>
      <c r="I70" s="70"/>
      <c r="J70" s="70"/>
      <c r="K70" s="169" t="s">
        <v>512</v>
      </c>
      <c r="L70" s="170"/>
      <c r="M70" s="171"/>
      <c r="N70" t="s">
        <v>513</v>
      </c>
    </row>
    <row r="71" spans="1:14" ht="20.100000000000001" customHeight="1">
      <c r="A71" s="65">
        <v>2</v>
      </c>
      <c r="B71" s="100">
        <v>1820266332</v>
      </c>
      <c r="C71" s="67" t="s">
        <v>168</v>
      </c>
      <c r="D71" s="68" t="s">
        <v>169</v>
      </c>
      <c r="E71" s="101" t="s">
        <v>158</v>
      </c>
      <c r="F71" s="101" t="s">
        <v>534</v>
      </c>
      <c r="G71" s="69"/>
      <c r="H71" s="70"/>
      <c r="I71" s="70"/>
      <c r="J71" s="70"/>
      <c r="K71" s="159" t="s">
        <v>512</v>
      </c>
      <c r="L71" s="160"/>
      <c r="M71" s="161"/>
      <c r="N71" t="s">
        <v>513</v>
      </c>
    </row>
    <row r="72" spans="1:14" ht="20.100000000000001" customHeight="1">
      <c r="A72" s="65">
        <v>3</v>
      </c>
      <c r="B72" s="100">
        <v>1821264934</v>
      </c>
      <c r="C72" s="67" t="s">
        <v>167</v>
      </c>
      <c r="D72" s="68" t="s">
        <v>170</v>
      </c>
      <c r="E72" s="101" t="s">
        <v>158</v>
      </c>
      <c r="F72" s="101" t="s">
        <v>534</v>
      </c>
      <c r="G72" s="69"/>
      <c r="H72" s="70"/>
      <c r="I72" s="70"/>
      <c r="J72" s="70"/>
      <c r="K72" s="159" t="s">
        <v>512</v>
      </c>
      <c r="L72" s="160"/>
      <c r="M72" s="161"/>
      <c r="N72" t="s">
        <v>513</v>
      </c>
    </row>
    <row r="73" spans="1:14" ht="20.100000000000001" customHeight="1">
      <c r="A73" s="65">
        <v>4</v>
      </c>
      <c r="B73" s="100">
        <v>172217194</v>
      </c>
      <c r="C73" s="67" t="s">
        <v>171</v>
      </c>
      <c r="D73" s="68" t="s">
        <v>172</v>
      </c>
      <c r="E73" s="101" t="s">
        <v>158</v>
      </c>
      <c r="F73" s="101" t="s">
        <v>515</v>
      </c>
      <c r="G73" s="69"/>
      <c r="H73" s="70"/>
      <c r="I73" s="70"/>
      <c r="J73" s="70"/>
      <c r="K73" s="159" t="s">
        <v>512</v>
      </c>
      <c r="L73" s="160"/>
      <c r="M73" s="161"/>
      <c r="N73" t="s">
        <v>513</v>
      </c>
    </row>
    <row r="74" spans="1:14" ht="20.100000000000001" customHeight="1">
      <c r="A74" s="65">
        <v>5</v>
      </c>
      <c r="B74" s="100">
        <v>172237420</v>
      </c>
      <c r="C74" s="67" t="s">
        <v>173</v>
      </c>
      <c r="D74" s="68" t="s">
        <v>172</v>
      </c>
      <c r="E74" s="101" t="s">
        <v>158</v>
      </c>
      <c r="F74" s="101" t="s">
        <v>531</v>
      </c>
      <c r="G74" s="69"/>
      <c r="H74" s="70"/>
      <c r="I74" s="70"/>
      <c r="J74" s="70"/>
      <c r="K74" s="159" t="s">
        <v>512</v>
      </c>
      <c r="L74" s="160"/>
      <c r="M74" s="161"/>
      <c r="N74" t="s">
        <v>513</v>
      </c>
    </row>
    <row r="75" spans="1:14" ht="20.100000000000001" customHeight="1">
      <c r="A75" s="65">
        <v>6</v>
      </c>
      <c r="B75" s="100">
        <v>1820236062</v>
      </c>
      <c r="C75" s="67" t="s">
        <v>174</v>
      </c>
      <c r="D75" s="68" t="s">
        <v>175</v>
      </c>
      <c r="E75" s="101" t="s">
        <v>158</v>
      </c>
      <c r="F75" s="101" t="s">
        <v>530</v>
      </c>
      <c r="G75" s="69"/>
      <c r="H75" s="70"/>
      <c r="I75" s="70"/>
      <c r="J75" s="70"/>
      <c r="K75" s="159" t="s">
        <v>512</v>
      </c>
      <c r="L75" s="160"/>
      <c r="M75" s="161"/>
      <c r="N75" t="s">
        <v>513</v>
      </c>
    </row>
    <row r="76" spans="1:14" ht="20.100000000000001" customHeight="1">
      <c r="A76" s="65">
        <v>7</v>
      </c>
      <c r="B76" s="100">
        <v>1821265728</v>
      </c>
      <c r="C76" s="67" t="s">
        <v>176</v>
      </c>
      <c r="D76" s="68" t="s">
        <v>177</v>
      </c>
      <c r="E76" s="101" t="s">
        <v>158</v>
      </c>
      <c r="F76" s="101" t="s">
        <v>516</v>
      </c>
      <c r="G76" s="69"/>
      <c r="H76" s="70"/>
      <c r="I76" s="70"/>
      <c r="J76" s="70"/>
      <c r="K76" s="159" t="s">
        <v>512</v>
      </c>
      <c r="L76" s="160"/>
      <c r="M76" s="161"/>
      <c r="N76" t="s">
        <v>513</v>
      </c>
    </row>
    <row r="77" spans="1:14" ht="20.100000000000001" customHeight="1">
      <c r="A77" s="65">
        <v>8</v>
      </c>
      <c r="B77" s="100">
        <v>1820264374</v>
      </c>
      <c r="C77" s="67" t="s">
        <v>178</v>
      </c>
      <c r="D77" s="68" t="s">
        <v>179</v>
      </c>
      <c r="E77" s="101" t="s">
        <v>158</v>
      </c>
      <c r="F77" s="101" t="s">
        <v>534</v>
      </c>
      <c r="G77" s="69"/>
      <c r="H77" s="70"/>
      <c r="I77" s="70"/>
      <c r="J77" s="70"/>
      <c r="K77" s="159" t="s">
        <v>512</v>
      </c>
      <c r="L77" s="160"/>
      <c r="M77" s="161"/>
      <c r="N77" t="s">
        <v>513</v>
      </c>
    </row>
    <row r="78" spans="1:14" ht="20.100000000000001" customHeight="1">
      <c r="A78" s="65">
        <v>9</v>
      </c>
      <c r="B78" s="100">
        <v>172147631</v>
      </c>
      <c r="C78" s="67" t="s">
        <v>165</v>
      </c>
      <c r="D78" s="68" t="s">
        <v>110</v>
      </c>
      <c r="E78" s="101" t="s">
        <v>158</v>
      </c>
      <c r="F78" s="101" t="s">
        <v>535</v>
      </c>
      <c r="G78" s="69"/>
      <c r="H78" s="70"/>
      <c r="I78" s="70"/>
      <c r="J78" s="70"/>
      <c r="K78" s="159" t="s">
        <v>512</v>
      </c>
      <c r="L78" s="160"/>
      <c r="M78" s="161"/>
      <c r="N78" t="s">
        <v>513</v>
      </c>
    </row>
    <row r="79" spans="1:14" ht="20.100000000000001" customHeight="1">
      <c r="A79" s="65">
        <v>10</v>
      </c>
      <c r="B79" s="100">
        <v>172217214</v>
      </c>
      <c r="C79" s="67" t="s">
        <v>180</v>
      </c>
      <c r="D79" s="68" t="s">
        <v>181</v>
      </c>
      <c r="E79" s="101" t="s">
        <v>158</v>
      </c>
      <c r="F79" s="101" t="s">
        <v>515</v>
      </c>
      <c r="G79" s="69"/>
      <c r="H79" s="70"/>
      <c r="I79" s="70"/>
      <c r="J79" s="70"/>
      <c r="K79" s="159" t="s">
        <v>536</v>
      </c>
      <c r="L79" s="160"/>
      <c r="M79" s="161"/>
      <c r="N79" t="s">
        <v>513</v>
      </c>
    </row>
    <row r="80" spans="1:14" ht="20.100000000000001" customHeight="1">
      <c r="A80" s="65">
        <v>11</v>
      </c>
      <c r="B80" s="100">
        <v>1820235703</v>
      </c>
      <c r="C80" s="67" t="s">
        <v>182</v>
      </c>
      <c r="D80" s="68" t="s">
        <v>113</v>
      </c>
      <c r="E80" s="101" t="s">
        <v>158</v>
      </c>
      <c r="F80" s="101" t="s">
        <v>530</v>
      </c>
      <c r="G80" s="69"/>
      <c r="H80" s="70"/>
      <c r="I80" s="70"/>
      <c r="J80" s="70"/>
      <c r="K80" s="159" t="s">
        <v>512</v>
      </c>
      <c r="L80" s="160"/>
      <c r="M80" s="161"/>
      <c r="N80" t="s">
        <v>513</v>
      </c>
    </row>
    <row r="81" spans="1:14" ht="20.100000000000001" customHeight="1">
      <c r="A81" s="65">
        <v>12</v>
      </c>
      <c r="B81" s="100">
        <v>1820264380</v>
      </c>
      <c r="C81" s="67" t="s">
        <v>183</v>
      </c>
      <c r="D81" s="68" t="s">
        <v>113</v>
      </c>
      <c r="E81" s="101" t="s">
        <v>158</v>
      </c>
      <c r="F81" s="101" t="s">
        <v>516</v>
      </c>
      <c r="G81" s="69"/>
      <c r="H81" s="70"/>
      <c r="I81" s="70"/>
      <c r="J81" s="70"/>
      <c r="K81" s="159" t="s">
        <v>512</v>
      </c>
      <c r="L81" s="160"/>
      <c r="M81" s="161"/>
      <c r="N81" t="s">
        <v>513</v>
      </c>
    </row>
    <row r="82" spans="1:14" ht="20.100000000000001" customHeight="1">
      <c r="A82" s="65">
        <v>13</v>
      </c>
      <c r="B82" s="100">
        <v>1821263692</v>
      </c>
      <c r="C82" s="67" t="s">
        <v>184</v>
      </c>
      <c r="D82" s="68" t="s">
        <v>113</v>
      </c>
      <c r="E82" s="101" t="s">
        <v>158</v>
      </c>
      <c r="F82" s="101" t="s">
        <v>534</v>
      </c>
      <c r="G82" s="69"/>
      <c r="H82" s="70"/>
      <c r="I82" s="70"/>
      <c r="J82" s="70"/>
      <c r="K82" s="159" t="s">
        <v>512</v>
      </c>
      <c r="L82" s="160"/>
      <c r="M82" s="161"/>
      <c r="N82" t="s">
        <v>513</v>
      </c>
    </row>
    <row r="83" spans="1:14" ht="20.100000000000001" customHeight="1">
      <c r="A83" s="65">
        <v>14</v>
      </c>
      <c r="B83" s="100">
        <v>1820265395</v>
      </c>
      <c r="C83" s="67" t="s">
        <v>185</v>
      </c>
      <c r="D83" s="68" t="s">
        <v>186</v>
      </c>
      <c r="E83" s="101" t="s">
        <v>158</v>
      </c>
      <c r="F83" s="101" t="s">
        <v>534</v>
      </c>
      <c r="G83" s="69"/>
      <c r="H83" s="70"/>
      <c r="I83" s="70"/>
      <c r="J83" s="70"/>
      <c r="K83" s="159" t="s">
        <v>512</v>
      </c>
      <c r="L83" s="160"/>
      <c r="M83" s="161"/>
      <c r="N83" t="s">
        <v>513</v>
      </c>
    </row>
    <row r="84" spans="1:14" ht="20.100000000000001" customHeight="1">
      <c r="A84" s="65">
        <v>15</v>
      </c>
      <c r="B84" s="100">
        <v>172147632</v>
      </c>
      <c r="C84" s="67" t="s">
        <v>187</v>
      </c>
      <c r="D84" s="68" t="s">
        <v>188</v>
      </c>
      <c r="E84" s="101" t="s">
        <v>158</v>
      </c>
      <c r="F84" s="101" t="s">
        <v>535</v>
      </c>
      <c r="G84" s="69"/>
      <c r="H84" s="70"/>
      <c r="I84" s="70"/>
      <c r="J84" s="70"/>
      <c r="K84" s="159" t="s">
        <v>512</v>
      </c>
      <c r="L84" s="160"/>
      <c r="M84" s="161"/>
      <c r="N84" t="s">
        <v>513</v>
      </c>
    </row>
    <row r="85" spans="1:14" ht="20.100000000000001" customHeight="1">
      <c r="A85" s="65">
        <v>16</v>
      </c>
      <c r="B85" s="100">
        <v>1820264371</v>
      </c>
      <c r="C85" s="67" t="s">
        <v>189</v>
      </c>
      <c r="D85" s="68" t="s">
        <v>121</v>
      </c>
      <c r="E85" s="101" t="s">
        <v>158</v>
      </c>
      <c r="F85" s="101" t="s">
        <v>516</v>
      </c>
      <c r="G85" s="69"/>
      <c r="H85" s="70"/>
      <c r="I85" s="70"/>
      <c r="J85" s="70"/>
      <c r="K85" s="159" t="s">
        <v>512</v>
      </c>
      <c r="L85" s="160"/>
      <c r="M85" s="161"/>
      <c r="N85" t="s">
        <v>513</v>
      </c>
    </row>
    <row r="86" spans="1:14" ht="20.100000000000001" customHeight="1">
      <c r="A86" s="65">
        <v>17</v>
      </c>
      <c r="B86" s="100">
        <v>172147633</v>
      </c>
      <c r="C86" s="67" t="s">
        <v>190</v>
      </c>
      <c r="D86" s="68" t="s">
        <v>191</v>
      </c>
      <c r="E86" s="101" t="s">
        <v>158</v>
      </c>
      <c r="F86" s="101" t="s">
        <v>535</v>
      </c>
      <c r="G86" s="69"/>
      <c r="H86" s="70"/>
      <c r="I86" s="70"/>
      <c r="J86" s="70"/>
      <c r="K86" s="159" t="s">
        <v>512</v>
      </c>
      <c r="L86" s="160"/>
      <c r="M86" s="161"/>
      <c r="N86" t="s">
        <v>513</v>
      </c>
    </row>
    <row r="87" spans="1:14" ht="20.100000000000001" customHeight="1">
      <c r="A87" s="65">
        <v>18</v>
      </c>
      <c r="B87" s="100">
        <v>162143134</v>
      </c>
      <c r="C87" s="67" t="s">
        <v>192</v>
      </c>
      <c r="D87" s="68" t="s">
        <v>193</v>
      </c>
      <c r="E87" s="101" t="s">
        <v>158</v>
      </c>
      <c r="F87" s="101" t="s">
        <v>535</v>
      </c>
      <c r="G87" s="69"/>
      <c r="H87" s="70"/>
      <c r="I87" s="70"/>
      <c r="J87" s="70"/>
      <c r="K87" s="159" t="s">
        <v>512</v>
      </c>
      <c r="L87" s="160"/>
      <c r="M87" s="161"/>
      <c r="N87" t="s">
        <v>513</v>
      </c>
    </row>
    <row r="88" spans="1:14" ht="20.100000000000001" customHeight="1">
      <c r="A88" s="65">
        <v>19</v>
      </c>
      <c r="B88" s="100">
        <v>1820264375</v>
      </c>
      <c r="C88" s="67" t="s">
        <v>194</v>
      </c>
      <c r="D88" s="68" t="s">
        <v>127</v>
      </c>
      <c r="E88" s="101" t="s">
        <v>158</v>
      </c>
      <c r="F88" s="101" t="s">
        <v>534</v>
      </c>
      <c r="G88" s="69"/>
      <c r="H88" s="70"/>
      <c r="I88" s="70"/>
      <c r="J88" s="70"/>
      <c r="K88" s="159" t="s">
        <v>512</v>
      </c>
      <c r="L88" s="160"/>
      <c r="M88" s="161"/>
      <c r="N88" t="s">
        <v>513</v>
      </c>
    </row>
    <row r="89" spans="1:14" ht="20.100000000000001" customHeight="1">
      <c r="A89" s="65">
        <v>20</v>
      </c>
      <c r="B89" s="100">
        <v>172217283</v>
      </c>
      <c r="C89" s="67" t="s">
        <v>195</v>
      </c>
      <c r="D89" s="68" t="s">
        <v>196</v>
      </c>
      <c r="E89" s="101" t="s">
        <v>158</v>
      </c>
      <c r="F89" s="101" t="s">
        <v>526</v>
      </c>
      <c r="G89" s="69"/>
      <c r="H89" s="70"/>
      <c r="I89" s="70"/>
      <c r="J89" s="70"/>
      <c r="K89" s="159" t="s">
        <v>512</v>
      </c>
      <c r="L89" s="160"/>
      <c r="M89" s="161"/>
      <c r="N89" t="s">
        <v>513</v>
      </c>
    </row>
    <row r="90" spans="1:14" ht="20.100000000000001" customHeight="1">
      <c r="A90" s="65">
        <v>21</v>
      </c>
      <c r="B90" s="100">
        <v>172348941</v>
      </c>
      <c r="C90" s="67" t="s">
        <v>197</v>
      </c>
      <c r="D90" s="68" t="s">
        <v>196</v>
      </c>
      <c r="E90" s="101" t="s">
        <v>158</v>
      </c>
      <c r="F90" s="101" t="s">
        <v>537</v>
      </c>
      <c r="G90" s="69"/>
      <c r="H90" s="70"/>
      <c r="I90" s="70"/>
      <c r="J90" s="70"/>
      <c r="K90" s="159" t="s">
        <v>512</v>
      </c>
      <c r="L90" s="160"/>
      <c r="M90" s="161"/>
      <c r="N90" t="s">
        <v>513</v>
      </c>
    </row>
    <row r="91" spans="1:14" ht="20.100000000000001" customHeight="1">
      <c r="A91" s="65">
        <v>22</v>
      </c>
      <c r="B91" s="100">
        <v>1820265726</v>
      </c>
      <c r="C91" s="67" t="s">
        <v>198</v>
      </c>
      <c r="D91" s="68" t="s">
        <v>131</v>
      </c>
      <c r="E91" s="101" t="s">
        <v>158</v>
      </c>
      <c r="F91" s="101" t="s">
        <v>516</v>
      </c>
      <c r="G91" s="69"/>
      <c r="H91" s="70"/>
      <c r="I91" s="70"/>
      <c r="J91" s="70"/>
      <c r="K91" s="159" t="s">
        <v>512</v>
      </c>
      <c r="L91" s="160"/>
      <c r="M91" s="161"/>
      <c r="N91" t="s">
        <v>513</v>
      </c>
    </row>
    <row r="92" spans="1:14" ht="20.100000000000001" customHeight="1">
      <c r="A92" s="65">
        <v>23</v>
      </c>
      <c r="B92" s="100">
        <v>1820214217</v>
      </c>
      <c r="C92" s="67" t="s">
        <v>199</v>
      </c>
      <c r="D92" s="68" t="s">
        <v>200</v>
      </c>
      <c r="E92" s="101" t="s">
        <v>158</v>
      </c>
      <c r="F92" s="101" t="s">
        <v>516</v>
      </c>
      <c r="G92" s="69"/>
      <c r="H92" s="70"/>
      <c r="I92" s="70"/>
      <c r="J92" s="70"/>
      <c r="K92" s="159" t="s">
        <v>512</v>
      </c>
      <c r="L92" s="160"/>
      <c r="M92" s="161"/>
      <c r="N92" t="s">
        <v>513</v>
      </c>
    </row>
    <row r="94" spans="1:14" s="56" customFormat="1">
      <c r="B94" s="172" t="s">
        <v>57</v>
      </c>
      <c r="C94" s="172"/>
      <c r="D94" s="57"/>
      <c r="E94" s="156" t="s">
        <v>58</v>
      </c>
      <c r="F94" s="156"/>
      <c r="G94" s="156"/>
      <c r="H94" s="156"/>
      <c r="I94" s="156"/>
      <c r="J94" s="156"/>
      <c r="K94" s="58" t="s">
        <v>538</v>
      </c>
    </row>
    <row r="95" spans="1:14" s="56" customFormat="1">
      <c r="B95" s="172" t="s">
        <v>59</v>
      </c>
      <c r="C95" s="172"/>
      <c r="D95" s="59" t="s">
        <v>498</v>
      </c>
      <c r="E95" s="156" t="s">
        <v>507</v>
      </c>
      <c r="F95" s="156"/>
      <c r="G95" s="156"/>
      <c r="H95" s="156"/>
      <c r="I95" s="156"/>
      <c r="J95" s="156"/>
      <c r="K95" s="60" t="s">
        <v>60</v>
      </c>
      <c r="L95" s="61" t="s">
        <v>61</v>
      </c>
      <c r="M95" s="61">
        <v>2</v>
      </c>
    </row>
    <row r="96" spans="1:14" s="62" customFormat="1" ht="18.75" customHeight="1">
      <c r="B96" s="63" t="s">
        <v>508</v>
      </c>
      <c r="C96" s="157" t="s">
        <v>509</v>
      </c>
      <c r="D96" s="157"/>
      <c r="E96" s="157"/>
      <c r="F96" s="157"/>
      <c r="G96" s="157"/>
      <c r="H96" s="157"/>
      <c r="I96" s="157"/>
      <c r="J96" s="157"/>
      <c r="K96" s="60" t="s">
        <v>62</v>
      </c>
      <c r="L96" s="60" t="s">
        <v>61</v>
      </c>
      <c r="M96" s="60">
        <v>2</v>
      </c>
    </row>
    <row r="97" spans="1:14" s="62" customFormat="1" ht="18.75" customHeight="1">
      <c r="A97" s="158" t="s">
        <v>539</v>
      </c>
      <c r="B97" s="158"/>
      <c r="C97" s="158"/>
      <c r="D97" s="158"/>
      <c r="E97" s="158"/>
      <c r="F97" s="158"/>
      <c r="G97" s="158"/>
      <c r="H97" s="158"/>
      <c r="I97" s="158"/>
      <c r="J97" s="158"/>
      <c r="K97" s="60" t="s">
        <v>63</v>
      </c>
      <c r="L97" s="60" t="s">
        <v>61</v>
      </c>
      <c r="M97" s="60">
        <v>1</v>
      </c>
    </row>
    <row r="98" spans="1:14" ht="9" customHeight="1"/>
    <row r="99" spans="1:14" ht="15" customHeight="1">
      <c r="A99" s="152" t="s">
        <v>4</v>
      </c>
      <c r="B99" s="153" t="s">
        <v>64</v>
      </c>
      <c r="C99" s="154" t="s">
        <v>9</v>
      </c>
      <c r="D99" s="155" t="s">
        <v>10</v>
      </c>
      <c r="E99" s="153" t="s">
        <v>75</v>
      </c>
      <c r="F99" s="153" t="s">
        <v>76</v>
      </c>
      <c r="G99" s="153" t="s">
        <v>66</v>
      </c>
      <c r="H99" s="153" t="s">
        <v>67</v>
      </c>
      <c r="I99" s="162" t="s">
        <v>56</v>
      </c>
      <c r="J99" s="162"/>
      <c r="K99" s="163" t="s">
        <v>68</v>
      </c>
      <c r="L99" s="164"/>
      <c r="M99" s="165"/>
    </row>
    <row r="100" spans="1:14" ht="27" customHeight="1">
      <c r="A100" s="152"/>
      <c r="B100" s="152"/>
      <c r="C100" s="154"/>
      <c r="D100" s="155"/>
      <c r="E100" s="152"/>
      <c r="F100" s="152"/>
      <c r="G100" s="152"/>
      <c r="H100" s="152"/>
      <c r="I100" s="64" t="s">
        <v>69</v>
      </c>
      <c r="J100" s="64" t="s">
        <v>70</v>
      </c>
      <c r="K100" s="166"/>
      <c r="L100" s="167"/>
      <c r="M100" s="168"/>
    </row>
    <row r="101" spans="1:14" ht="20.100000000000001" customHeight="1">
      <c r="A101" s="65">
        <v>1</v>
      </c>
      <c r="B101" s="100">
        <v>1820263696</v>
      </c>
      <c r="C101" s="67" t="s">
        <v>201</v>
      </c>
      <c r="D101" s="68" t="s">
        <v>202</v>
      </c>
      <c r="E101" s="101" t="s">
        <v>158</v>
      </c>
      <c r="F101" s="101" t="s">
        <v>516</v>
      </c>
      <c r="G101" s="69"/>
      <c r="H101" s="70"/>
      <c r="I101" s="70"/>
      <c r="J101" s="70"/>
      <c r="K101" s="169" t="s">
        <v>512</v>
      </c>
      <c r="L101" s="170"/>
      <c r="M101" s="171"/>
      <c r="N101" t="s">
        <v>513</v>
      </c>
    </row>
    <row r="102" spans="1:14" ht="20.100000000000001" customHeight="1">
      <c r="A102" s="65">
        <v>2</v>
      </c>
      <c r="B102" s="100">
        <v>172147635</v>
      </c>
      <c r="C102" s="67" t="s">
        <v>203</v>
      </c>
      <c r="D102" s="68" t="s">
        <v>204</v>
      </c>
      <c r="E102" s="101" t="s">
        <v>158</v>
      </c>
      <c r="F102" s="101" t="s">
        <v>535</v>
      </c>
      <c r="G102" s="69"/>
      <c r="H102" s="70"/>
      <c r="I102" s="70"/>
      <c r="J102" s="70"/>
      <c r="K102" s="159" t="s">
        <v>512</v>
      </c>
      <c r="L102" s="160"/>
      <c r="M102" s="161"/>
      <c r="N102" t="s">
        <v>513</v>
      </c>
    </row>
    <row r="103" spans="1:14" ht="20.100000000000001" customHeight="1">
      <c r="A103" s="65">
        <v>3</v>
      </c>
      <c r="B103" s="100">
        <v>1820263697</v>
      </c>
      <c r="C103" s="67" t="s">
        <v>205</v>
      </c>
      <c r="D103" s="68" t="s">
        <v>138</v>
      </c>
      <c r="E103" s="101" t="s">
        <v>158</v>
      </c>
      <c r="F103" s="101" t="s">
        <v>534</v>
      </c>
      <c r="G103" s="69"/>
      <c r="H103" s="70"/>
      <c r="I103" s="70"/>
      <c r="J103" s="70"/>
      <c r="K103" s="159" t="s">
        <v>512</v>
      </c>
      <c r="L103" s="160"/>
      <c r="M103" s="161"/>
      <c r="N103" t="s">
        <v>513</v>
      </c>
    </row>
    <row r="104" spans="1:14" ht="20.100000000000001" customHeight="1">
      <c r="A104" s="65">
        <v>4</v>
      </c>
      <c r="B104" s="100">
        <v>172147636</v>
      </c>
      <c r="C104" s="67" t="s">
        <v>206</v>
      </c>
      <c r="D104" s="68" t="s">
        <v>207</v>
      </c>
      <c r="E104" s="101" t="s">
        <v>158</v>
      </c>
      <c r="F104" s="101" t="s">
        <v>535</v>
      </c>
      <c r="G104" s="69"/>
      <c r="H104" s="70"/>
      <c r="I104" s="70"/>
      <c r="J104" s="70"/>
      <c r="K104" s="159" t="s">
        <v>512</v>
      </c>
      <c r="L104" s="160"/>
      <c r="M104" s="161"/>
      <c r="N104" t="s">
        <v>513</v>
      </c>
    </row>
    <row r="105" spans="1:14" ht="20.100000000000001" customHeight="1">
      <c r="A105" s="65">
        <v>5</v>
      </c>
      <c r="B105" s="100">
        <v>172217307</v>
      </c>
      <c r="C105" s="67" t="s">
        <v>208</v>
      </c>
      <c r="D105" s="68" t="s">
        <v>209</v>
      </c>
      <c r="E105" s="101" t="s">
        <v>158</v>
      </c>
      <c r="F105" s="101" t="s">
        <v>526</v>
      </c>
      <c r="G105" s="69"/>
      <c r="H105" s="70"/>
      <c r="I105" s="70"/>
      <c r="J105" s="70"/>
      <c r="K105" s="159" t="s">
        <v>512</v>
      </c>
      <c r="L105" s="160"/>
      <c r="M105" s="161"/>
      <c r="N105" t="s">
        <v>513</v>
      </c>
    </row>
    <row r="106" spans="1:14" ht="20.100000000000001" customHeight="1">
      <c r="A106" s="65">
        <v>6</v>
      </c>
      <c r="B106" s="100">
        <v>172147637</v>
      </c>
      <c r="C106" s="67" t="s">
        <v>210</v>
      </c>
      <c r="D106" s="68" t="s">
        <v>211</v>
      </c>
      <c r="E106" s="101" t="s">
        <v>158</v>
      </c>
      <c r="F106" s="101" t="s">
        <v>535</v>
      </c>
      <c r="G106" s="69"/>
      <c r="H106" s="70"/>
      <c r="I106" s="70"/>
      <c r="J106" s="70"/>
      <c r="K106" s="159" t="s">
        <v>512</v>
      </c>
      <c r="L106" s="160"/>
      <c r="M106" s="161"/>
      <c r="N106" t="s">
        <v>513</v>
      </c>
    </row>
    <row r="107" spans="1:14" ht="20.100000000000001" customHeight="1">
      <c r="A107" s="65">
        <v>7</v>
      </c>
      <c r="B107" s="100">
        <v>162223422</v>
      </c>
      <c r="C107" s="67" t="s">
        <v>212</v>
      </c>
      <c r="D107" s="68" t="s">
        <v>142</v>
      </c>
      <c r="E107" s="101" t="s">
        <v>158</v>
      </c>
      <c r="F107" s="101" t="s">
        <v>540</v>
      </c>
      <c r="G107" s="69"/>
      <c r="H107" s="70"/>
      <c r="I107" s="70"/>
      <c r="J107" s="70"/>
      <c r="K107" s="159" t="s">
        <v>512</v>
      </c>
      <c r="L107" s="160"/>
      <c r="M107" s="161"/>
      <c r="N107" t="s">
        <v>513</v>
      </c>
    </row>
    <row r="108" spans="1:14" ht="20.100000000000001" customHeight="1">
      <c r="A108" s="65">
        <v>8</v>
      </c>
      <c r="B108" s="100">
        <v>1820263698</v>
      </c>
      <c r="C108" s="67" t="s">
        <v>213</v>
      </c>
      <c r="D108" s="68" t="s">
        <v>148</v>
      </c>
      <c r="E108" s="101" t="s">
        <v>158</v>
      </c>
      <c r="F108" s="101" t="s">
        <v>516</v>
      </c>
      <c r="G108" s="69"/>
      <c r="H108" s="70"/>
      <c r="I108" s="70"/>
      <c r="J108" s="70"/>
      <c r="K108" s="159" t="s">
        <v>512</v>
      </c>
      <c r="L108" s="160"/>
      <c r="M108" s="161"/>
      <c r="N108" t="s">
        <v>513</v>
      </c>
    </row>
    <row r="109" spans="1:14" ht="20.100000000000001" customHeight="1">
      <c r="A109" s="65">
        <v>9</v>
      </c>
      <c r="B109" s="100">
        <v>1821266548</v>
      </c>
      <c r="C109" s="67" t="s">
        <v>214</v>
      </c>
      <c r="D109" s="68" t="s">
        <v>215</v>
      </c>
      <c r="E109" s="101" t="s">
        <v>158</v>
      </c>
      <c r="F109" s="101" t="s">
        <v>516</v>
      </c>
      <c r="G109" s="69"/>
      <c r="H109" s="70"/>
      <c r="I109" s="70"/>
      <c r="J109" s="70"/>
      <c r="K109" s="159" t="s">
        <v>512</v>
      </c>
      <c r="L109" s="160"/>
      <c r="M109" s="161"/>
      <c r="N109" t="s">
        <v>513</v>
      </c>
    </row>
    <row r="110" spans="1:14" ht="20.100000000000001" customHeight="1">
      <c r="A110" s="65">
        <v>10</v>
      </c>
      <c r="B110" s="100">
        <v>172147638</v>
      </c>
      <c r="C110" s="67" t="s">
        <v>216</v>
      </c>
      <c r="D110" s="68" t="s">
        <v>217</v>
      </c>
      <c r="E110" s="101" t="s">
        <v>158</v>
      </c>
      <c r="F110" s="101" t="s">
        <v>535</v>
      </c>
      <c r="G110" s="69"/>
      <c r="H110" s="70"/>
      <c r="I110" s="70"/>
      <c r="J110" s="70"/>
      <c r="K110" s="159" t="s">
        <v>512</v>
      </c>
      <c r="L110" s="160"/>
      <c r="M110" s="161"/>
      <c r="N110" t="s">
        <v>513</v>
      </c>
    </row>
    <row r="111" spans="1:14" ht="20.100000000000001" customHeight="1">
      <c r="A111" s="65">
        <v>11</v>
      </c>
      <c r="B111" s="100">
        <v>1820714964</v>
      </c>
      <c r="C111" s="67" t="s">
        <v>218</v>
      </c>
      <c r="D111" s="68" t="s">
        <v>155</v>
      </c>
      <c r="E111" s="101" t="s">
        <v>158</v>
      </c>
      <c r="F111" s="101" t="s">
        <v>541</v>
      </c>
      <c r="G111" s="69"/>
      <c r="H111" s="70"/>
      <c r="I111" s="70"/>
      <c r="J111" s="70"/>
      <c r="K111" s="159" t="s">
        <v>512</v>
      </c>
      <c r="L111" s="160"/>
      <c r="M111" s="161"/>
      <c r="N111" t="s">
        <v>513</v>
      </c>
    </row>
    <row r="112" spans="1:14" ht="20.100000000000001" customHeight="1">
      <c r="A112" s="65">
        <v>12</v>
      </c>
      <c r="B112" s="100">
        <v>1820236316</v>
      </c>
      <c r="C112" s="67" t="s">
        <v>219</v>
      </c>
      <c r="D112" s="68" t="s">
        <v>220</v>
      </c>
      <c r="E112" s="101" t="s">
        <v>158</v>
      </c>
      <c r="F112" s="101" t="s">
        <v>530</v>
      </c>
      <c r="G112" s="69"/>
      <c r="H112" s="70"/>
      <c r="I112" s="70"/>
      <c r="J112" s="70"/>
      <c r="K112" s="159" t="s">
        <v>512</v>
      </c>
      <c r="L112" s="160"/>
      <c r="M112" s="161"/>
      <c r="N112" t="s">
        <v>513</v>
      </c>
    </row>
    <row r="113" spans="1:14" ht="20.100000000000001" customHeight="1">
      <c r="A113" s="65">
        <v>13</v>
      </c>
      <c r="B113" s="100">
        <v>172338219</v>
      </c>
      <c r="C113" s="67" t="s">
        <v>221</v>
      </c>
      <c r="D113" s="68" t="s">
        <v>222</v>
      </c>
      <c r="E113" s="101" t="s">
        <v>158</v>
      </c>
      <c r="F113" s="101" t="s">
        <v>519</v>
      </c>
      <c r="G113" s="69"/>
      <c r="H113" s="70"/>
      <c r="I113" s="70"/>
      <c r="J113" s="70"/>
      <c r="K113" s="159" t="s">
        <v>512</v>
      </c>
      <c r="L113" s="160"/>
      <c r="M113" s="161"/>
      <c r="N113" t="s">
        <v>513</v>
      </c>
    </row>
    <row r="114" spans="1:14" ht="20.100000000000001" customHeight="1">
      <c r="A114" s="65">
        <v>14</v>
      </c>
      <c r="B114" s="100">
        <v>172217124</v>
      </c>
      <c r="C114" s="67" t="s">
        <v>223</v>
      </c>
      <c r="D114" s="68" t="s">
        <v>78</v>
      </c>
      <c r="E114" s="101" t="s">
        <v>224</v>
      </c>
      <c r="F114" s="101" t="s">
        <v>542</v>
      </c>
      <c r="G114" s="69"/>
      <c r="H114" s="70"/>
      <c r="I114" s="70"/>
      <c r="J114" s="70"/>
      <c r="K114" s="159" t="s">
        <v>512</v>
      </c>
      <c r="L114" s="160"/>
      <c r="M114" s="161"/>
      <c r="N114" t="s">
        <v>513</v>
      </c>
    </row>
    <row r="115" spans="1:14" ht="20.100000000000001" customHeight="1">
      <c r="A115" s="65">
        <v>15</v>
      </c>
      <c r="B115" s="100">
        <v>172217128</v>
      </c>
      <c r="C115" s="67" t="s">
        <v>225</v>
      </c>
      <c r="D115" s="68" t="s">
        <v>81</v>
      </c>
      <c r="E115" s="101" t="s">
        <v>224</v>
      </c>
      <c r="F115" s="101" t="s">
        <v>542</v>
      </c>
      <c r="G115" s="69"/>
      <c r="H115" s="70"/>
      <c r="I115" s="70"/>
      <c r="J115" s="70"/>
      <c r="K115" s="159" t="s">
        <v>512</v>
      </c>
      <c r="L115" s="160"/>
      <c r="M115" s="161"/>
      <c r="N115" t="s">
        <v>513</v>
      </c>
    </row>
    <row r="116" spans="1:14" ht="20.100000000000001" customHeight="1">
      <c r="A116" s="65">
        <v>16</v>
      </c>
      <c r="B116" s="100">
        <v>172217130</v>
      </c>
      <c r="C116" s="67" t="s">
        <v>226</v>
      </c>
      <c r="D116" s="68" t="s">
        <v>81</v>
      </c>
      <c r="E116" s="101" t="s">
        <v>224</v>
      </c>
      <c r="F116" s="101" t="s">
        <v>515</v>
      </c>
      <c r="G116" s="69"/>
      <c r="H116" s="70"/>
      <c r="I116" s="70"/>
      <c r="J116" s="70"/>
      <c r="K116" s="159" t="s">
        <v>512</v>
      </c>
      <c r="L116" s="160"/>
      <c r="M116" s="161"/>
      <c r="N116" t="s">
        <v>513</v>
      </c>
    </row>
    <row r="117" spans="1:14" ht="20.100000000000001" customHeight="1">
      <c r="A117" s="65">
        <v>17</v>
      </c>
      <c r="B117" s="100">
        <v>172528494</v>
      </c>
      <c r="C117" s="67" t="s">
        <v>227</v>
      </c>
      <c r="D117" s="68" t="s">
        <v>85</v>
      </c>
      <c r="E117" s="101" t="s">
        <v>224</v>
      </c>
      <c r="F117" s="101" t="s">
        <v>521</v>
      </c>
      <c r="G117" s="69"/>
      <c r="H117" s="70"/>
      <c r="I117" s="70"/>
      <c r="J117" s="70"/>
      <c r="K117" s="159" t="s">
        <v>512</v>
      </c>
      <c r="L117" s="160"/>
      <c r="M117" s="161"/>
      <c r="N117" t="s">
        <v>513</v>
      </c>
    </row>
    <row r="118" spans="1:14" ht="20.100000000000001" customHeight="1">
      <c r="A118" s="65">
        <v>18</v>
      </c>
      <c r="B118" s="100">
        <v>172217136</v>
      </c>
      <c r="C118" s="67" t="s">
        <v>228</v>
      </c>
      <c r="D118" s="68" t="s">
        <v>229</v>
      </c>
      <c r="E118" s="101" t="s">
        <v>224</v>
      </c>
      <c r="F118" s="101" t="s">
        <v>542</v>
      </c>
      <c r="G118" s="69"/>
      <c r="H118" s="70"/>
      <c r="I118" s="70"/>
      <c r="J118" s="70"/>
      <c r="K118" s="159" t="s">
        <v>512</v>
      </c>
      <c r="L118" s="160"/>
      <c r="M118" s="161"/>
      <c r="N118" t="s">
        <v>513</v>
      </c>
    </row>
    <row r="119" spans="1:14" ht="20.100000000000001" customHeight="1">
      <c r="A119" s="65">
        <v>19</v>
      </c>
      <c r="B119" s="100">
        <v>162314770</v>
      </c>
      <c r="C119" s="67" t="s">
        <v>230</v>
      </c>
      <c r="D119" s="68" t="s">
        <v>162</v>
      </c>
      <c r="E119" s="101" t="s">
        <v>224</v>
      </c>
      <c r="F119" s="101" t="s">
        <v>542</v>
      </c>
      <c r="G119" s="69"/>
      <c r="H119" s="70"/>
      <c r="I119" s="70"/>
      <c r="J119" s="70"/>
      <c r="K119" s="159" t="s">
        <v>512</v>
      </c>
      <c r="L119" s="160"/>
      <c r="M119" s="161"/>
      <c r="N119" t="s">
        <v>513</v>
      </c>
    </row>
    <row r="120" spans="1:14" ht="20.100000000000001" customHeight="1">
      <c r="A120" s="65">
        <v>20</v>
      </c>
      <c r="B120" s="100">
        <v>172217144</v>
      </c>
      <c r="C120" s="67" t="s">
        <v>231</v>
      </c>
      <c r="D120" s="68" t="s">
        <v>162</v>
      </c>
      <c r="E120" s="101" t="s">
        <v>224</v>
      </c>
      <c r="F120" s="101" t="s">
        <v>515</v>
      </c>
      <c r="G120" s="69"/>
      <c r="H120" s="70"/>
      <c r="I120" s="70"/>
      <c r="J120" s="70"/>
      <c r="K120" s="159" t="s">
        <v>512</v>
      </c>
      <c r="L120" s="160"/>
      <c r="M120" s="161"/>
      <c r="N120" t="s">
        <v>513</v>
      </c>
    </row>
    <row r="121" spans="1:14" ht="20.100000000000001" customHeight="1">
      <c r="A121" s="65">
        <v>21</v>
      </c>
      <c r="B121" s="100">
        <v>172217147</v>
      </c>
      <c r="C121" s="67" t="s">
        <v>232</v>
      </c>
      <c r="D121" s="68" t="s">
        <v>233</v>
      </c>
      <c r="E121" s="101" t="s">
        <v>224</v>
      </c>
      <c r="F121" s="101" t="s">
        <v>526</v>
      </c>
      <c r="G121" s="69"/>
      <c r="H121" s="70"/>
      <c r="I121" s="70"/>
      <c r="J121" s="70"/>
      <c r="K121" s="159" t="s">
        <v>512</v>
      </c>
      <c r="L121" s="160"/>
      <c r="M121" s="161"/>
      <c r="N121" t="s">
        <v>513</v>
      </c>
    </row>
    <row r="122" spans="1:14" ht="20.100000000000001" customHeight="1">
      <c r="A122" s="65">
        <v>22</v>
      </c>
      <c r="B122" s="100">
        <v>172217164</v>
      </c>
      <c r="C122" s="67" t="s">
        <v>234</v>
      </c>
      <c r="D122" s="68" t="s">
        <v>95</v>
      </c>
      <c r="E122" s="101" t="s">
        <v>224</v>
      </c>
      <c r="F122" s="101" t="s">
        <v>542</v>
      </c>
      <c r="G122" s="69"/>
      <c r="H122" s="70"/>
      <c r="I122" s="70"/>
      <c r="J122" s="70"/>
      <c r="K122" s="159" t="s">
        <v>512</v>
      </c>
      <c r="L122" s="160"/>
      <c r="M122" s="161"/>
      <c r="N122" t="s">
        <v>513</v>
      </c>
    </row>
    <row r="123" spans="1:14" ht="20.100000000000001" customHeight="1">
      <c r="A123" s="65">
        <v>23</v>
      </c>
      <c r="B123" s="100">
        <v>172217181</v>
      </c>
      <c r="C123" s="67" t="s">
        <v>235</v>
      </c>
      <c r="D123" s="68" t="s">
        <v>102</v>
      </c>
      <c r="E123" s="101" t="s">
        <v>224</v>
      </c>
      <c r="F123" s="101" t="s">
        <v>529</v>
      </c>
      <c r="G123" s="69"/>
      <c r="H123" s="70"/>
      <c r="I123" s="70"/>
      <c r="J123" s="70"/>
      <c r="K123" s="159" t="s">
        <v>512</v>
      </c>
      <c r="L123" s="160"/>
      <c r="M123" s="161"/>
      <c r="N123" t="s">
        <v>513</v>
      </c>
    </row>
    <row r="125" spans="1:14" s="56" customFormat="1">
      <c r="B125" s="172" t="s">
        <v>57</v>
      </c>
      <c r="C125" s="172"/>
      <c r="D125" s="57"/>
      <c r="E125" s="156" t="s">
        <v>58</v>
      </c>
      <c r="F125" s="156"/>
      <c r="G125" s="156"/>
      <c r="H125" s="156"/>
      <c r="I125" s="156"/>
      <c r="J125" s="156"/>
      <c r="K125" s="58" t="s">
        <v>543</v>
      </c>
    </row>
    <row r="126" spans="1:14" s="56" customFormat="1">
      <c r="B126" s="172" t="s">
        <v>59</v>
      </c>
      <c r="C126" s="172"/>
      <c r="D126" s="59" t="s">
        <v>499</v>
      </c>
      <c r="E126" s="156" t="s">
        <v>507</v>
      </c>
      <c r="F126" s="156"/>
      <c r="G126" s="156"/>
      <c r="H126" s="156"/>
      <c r="I126" s="156"/>
      <c r="J126" s="156"/>
      <c r="K126" s="60" t="s">
        <v>60</v>
      </c>
      <c r="L126" s="61" t="s">
        <v>61</v>
      </c>
      <c r="M126" s="61">
        <v>2</v>
      </c>
    </row>
    <row r="127" spans="1:14" s="62" customFormat="1" ht="18.75" customHeight="1">
      <c r="B127" s="63" t="s">
        <v>508</v>
      </c>
      <c r="C127" s="157" t="s">
        <v>509</v>
      </c>
      <c r="D127" s="157"/>
      <c r="E127" s="157"/>
      <c r="F127" s="157"/>
      <c r="G127" s="157"/>
      <c r="H127" s="157"/>
      <c r="I127" s="157"/>
      <c r="J127" s="157"/>
      <c r="K127" s="60" t="s">
        <v>62</v>
      </c>
      <c r="L127" s="60" t="s">
        <v>61</v>
      </c>
      <c r="M127" s="60">
        <v>2</v>
      </c>
    </row>
    <row r="128" spans="1:14" s="62" customFormat="1" ht="18.75" customHeight="1">
      <c r="A128" s="158" t="s">
        <v>544</v>
      </c>
      <c r="B128" s="158"/>
      <c r="C128" s="158"/>
      <c r="D128" s="158"/>
      <c r="E128" s="158"/>
      <c r="F128" s="158"/>
      <c r="G128" s="158"/>
      <c r="H128" s="158"/>
      <c r="I128" s="158"/>
      <c r="J128" s="158"/>
      <c r="K128" s="60" t="s">
        <v>63</v>
      </c>
      <c r="L128" s="60" t="s">
        <v>61</v>
      </c>
      <c r="M128" s="60">
        <v>1</v>
      </c>
    </row>
    <row r="129" spans="1:14" ht="9" customHeight="1"/>
    <row r="130" spans="1:14" ht="15" customHeight="1">
      <c r="A130" s="152" t="s">
        <v>4</v>
      </c>
      <c r="B130" s="153" t="s">
        <v>64</v>
      </c>
      <c r="C130" s="154" t="s">
        <v>9</v>
      </c>
      <c r="D130" s="155" t="s">
        <v>10</v>
      </c>
      <c r="E130" s="153" t="s">
        <v>75</v>
      </c>
      <c r="F130" s="153" t="s">
        <v>76</v>
      </c>
      <c r="G130" s="153" t="s">
        <v>66</v>
      </c>
      <c r="H130" s="153" t="s">
        <v>67</v>
      </c>
      <c r="I130" s="162" t="s">
        <v>56</v>
      </c>
      <c r="J130" s="162"/>
      <c r="K130" s="163" t="s">
        <v>68</v>
      </c>
      <c r="L130" s="164"/>
      <c r="M130" s="165"/>
    </row>
    <row r="131" spans="1:14" ht="27" customHeight="1">
      <c r="A131" s="152"/>
      <c r="B131" s="152"/>
      <c r="C131" s="154"/>
      <c r="D131" s="155"/>
      <c r="E131" s="152"/>
      <c r="F131" s="152"/>
      <c r="G131" s="152"/>
      <c r="H131" s="152"/>
      <c r="I131" s="64" t="s">
        <v>69</v>
      </c>
      <c r="J131" s="64" t="s">
        <v>70</v>
      </c>
      <c r="K131" s="166"/>
      <c r="L131" s="167"/>
      <c r="M131" s="168"/>
    </row>
    <row r="132" spans="1:14" ht="20.100000000000001" customHeight="1">
      <c r="A132" s="65">
        <v>1</v>
      </c>
      <c r="B132" s="100">
        <v>172217200</v>
      </c>
      <c r="C132" s="67" t="s">
        <v>236</v>
      </c>
      <c r="D132" s="68" t="s">
        <v>106</v>
      </c>
      <c r="E132" s="101" t="s">
        <v>224</v>
      </c>
      <c r="F132" s="101" t="s">
        <v>542</v>
      </c>
      <c r="G132" s="69"/>
      <c r="H132" s="70"/>
      <c r="I132" s="70"/>
      <c r="J132" s="70"/>
      <c r="K132" s="169" t="s">
        <v>512</v>
      </c>
      <c r="L132" s="170"/>
      <c r="M132" s="171"/>
      <c r="N132" t="s">
        <v>513</v>
      </c>
    </row>
    <row r="133" spans="1:14" ht="20.100000000000001" customHeight="1">
      <c r="A133" s="65">
        <v>2</v>
      </c>
      <c r="B133" s="100">
        <v>172217204</v>
      </c>
      <c r="C133" s="67" t="s">
        <v>237</v>
      </c>
      <c r="D133" s="68" t="s">
        <v>177</v>
      </c>
      <c r="E133" s="101" t="s">
        <v>224</v>
      </c>
      <c r="F133" s="101" t="s">
        <v>542</v>
      </c>
      <c r="G133" s="69"/>
      <c r="H133" s="70"/>
      <c r="I133" s="70"/>
      <c r="J133" s="70"/>
      <c r="K133" s="159" t="s">
        <v>512</v>
      </c>
      <c r="L133" s="160"/>
      <c r="M133" s="161"/>
      <c r="N133" t="s">
        <v>513</v>
      </c>
    </row>
    <row r="134" spans="1:14" ht="20.100000000000001" customHeight="1">
      <c r="A134" s="65">
        <v>3</v>
      </c>
      <c r="B134" s="100">
        <v>172217213</v>
      </c>
      <c r="C134" s="67" t="s">
        <v>238</v>
      </c>
      <c r="D134" s="68" t="s">
        <v>181</v>
      </c>
      <c r="E134" s="101" t="s">
        <v>224</v>
      </c>
      <c r="F134" s="101" t="s">
        <v>529</v>
      </c>
      <c r="G134" s="69"/>
      <c r="H134" s="70"/>
      <c r="I134" s="70"/>
      <c r="J134" s="70"/>
      <c r="K134" s="159" t="s">
        <v>512</v>
      </c>
      <c r="L134" s="160"/>
      <c r="M134" s="161"/>
      <c r="N134" t="s">
        <v>513</v>
      </c>
    </row>
    <row r="135" spans="1:14" ht="20.100000000000001" customHeight="1">
      <c r="A135" s="65">
        <v>4</v>
      </c>
      <c r="B135" s="100">
        <v>172217220</v>
      </c>
      <c r="C135" s="67" t="s">
        <v>239</v>
      </c>
      <c r="D135" s="68" t="s">
        <v>113</v>
      </c>
      <c r="E135" s="101" t="s">
        <v>224</v>
      </c>
      <c r="F135" s="101" t="s">
        <v>542</v>
      </c>
      <c r="G135" s="69"/>
      <c r="H135" s="70"/>
      <c r="I135" s="70"/>
      <c r="J135" s="70"/>
      <c r="K135" s="159" t="s">
        <v>512</v>
      </c>
      <c r="L135" s="160"/>
      <c r="M135" s="161"/>
      <c r="N135" t="s">
        <v>513</v>
      </c>
    </row>
    <row r="136" spans="1:14" ht="20.100000000000001" customHeight="1">
      <c r="A136" s="65">
        <v>5</v>
      </c>
      <c r="B136" s="100">
        <v>172218882</v>
      </c>
      <c r="C136" s="67" t="s">
        <v>240</v>
      </c>
      <c r="D136" s="68" t="s">
        <v>186</v>
      </c>
      <c r="E136" s="101" t="s">
        <v>224</v>
      </c>
      <c r="F136" s="101" t="s">
        <v>515</v>
      </c>
      <c r="G136" s="69"/>
      <c r="H136" s="70"/>
      <c r="I136" s="70"/>
      <c r="J136" s="70"/>
      <c r="K136" s="159" t="s">
        <v>512</v>
      </c>
      <c r="L136" s="160"/>
      <c r="M136" s="161"/>
      <c r="N136" t="s">
        <v>513</v>
      </c>
    </row>
    <row r="137" spans="1:14" ht="20.100000000000001" customHeight="1">
      <c r="A137" s="65">
        <v>6</v>
      </c>
      <c r="B137" s="100">
        <v>172217228</v>
      </c>
      <c r="C137" s="67" t="s">
        <v>241</v>
      </c>
      <c r="D137" s="68" t="s">
        <v>242</v>
      </c>
      <c r="E137" s="101" t="s">
        <v>224</v>
      </c>
      <c r="F137" s="101" t="s">
        <v>542</v>
      </c>
      <c r="G137" s="69"/>
      <c r="H137" s="70"/>
      <c r="I137" s="70"/>
      <c r="J137" s="70"/>
      <c r="K137" s="159" t="s">
        <v>512</v>
      </c>
      <c r="L137" s="160"/>
      <c r="M137" s="161"/>
      <c r="N137" t="s">
        <v>513</v>
      </c>
    </row>
    <row r="138" spans="1:14" ht="20.100000000000001" customHeight="1">
      <c r="A138" s="65">
        <v>7</v>
      </c>
      <c r="B138" s="100">
        <v>172217233</v>
      </c>
      <c r="C138" s="67" t="s">
        <v>243</v>
      </c>
      <c r="D138" s="68" t="s">
        <v>244</v>
      </c>
      <c r="E138" s="101" t="s">
        <v>224</v>
      </c>
      <c r="F138" s="101" t="s">
        <v>529</v>
      </c>
      <c r="G138" s="69"/>
      <c r="H138" s="70"/>
      <c r="I138" s="70"/>
      <c r="J138" s="70"/>
      <c r="K138" s="159" t="s">
        <v>512</v>
      </c>
      <c r="L138" s="160"/>
      <c r="M138" s="161"/>
      <c r="N138" t="s">
        <v>513</v>
      </c>
    </row>
    <row r="139" spans="1:14" ht="20.100000000000001" customHeight="1">
      <c r="A139" s="65">
        <v>8</v>
      </c>
      <c r="B139" s="100">
        <v>172217236</v>
      </c>
      <c r="C139" s="67" t="s">
        <v>245</v>
      </c>
      <c r="D139" s="68" t="s">
        <v>119</v>
      </c>
      <c r="E139" s="101" t="s">
        <v>224</v>
      </c>
      <c r="F139" s="101" t="s">
        <v>542</v>
      </c>
      <c r="G139" s="69"/>
      <c r="H139" s="70"/>
      <c r="I139" s="70"/>
      <c r="J139" s="70"/>
      <c r="K139" s="159" t="s">
        <v>512</v>
      </c>
      <c r="L139" s="160"/>
      <c r="M139" s="161"/>
      <c r="N139" t="s">
        <v>513</v>
      </c>
    </row>
    <row r="140" spans="1:14" ht="20.100000000000001" customHeight="1">
      <c r="A140" s="65">
        <v>9</v>
      </c>
      <c r="B140" s="100">
        <v>172217242</v>
      </c>
      <c r="C140" s="67" t="s">
        <v>246</v>
      </c>
      <c r="D140" s="68" t="s">
        <v>247</v>
      </c>
      <c r="E140" s="101" t="s">
        <v>224</v>
      </c>
      <c r="F140" s="101" t="s">
        <v>515</v>
      </c>
      <c r="G140" s="69"/>
      <c r="H140" s="70"/>
      <c r="I140" s="70"/>
      <c r="J140" s="70"/>
      <c r="K140" s="159" t="s">
        <v>512</v>
      </c>
      <c r="L140" s="160"/>
      <c r="M140" s="161"/>
      <c r="N140" t="s">
        <v>513</v>
      </c>
    </row>
    <row r="141" spans="1:14" ht="20.100000000000001" customHeight="1">
      <c r="A141" s="65">
        <v>10</v>
      </c>
      <c r="B141" s="100">
        <v>172217243</v>
      </c>
      <c r="C141" s="67" t="s">
        <v>203</v>
      </c>
      <c r="D141" s="68" t="s">
        <v>247</v>
      </c>
      <c r="E141" s="101" t="s">
        <v>224</v>
      </c>
      <c r="F141" s="101" t="s">
        <v>526</v>
      </c>
      <c r="G141" s="69"/>
      <c r="H141" s="70"/>
      <c r="I141" s="70"/>
      <c r="J141" s="70"/>
      <c r="K141" s="159" t="s">
        <v>512</v>
      </c>
      <c r="L141" s="160"/>
      <c r="M141" s="161"/>
      <c r="N141" t="s">
        <v>513</v>
      </c>
    </row>
    <row r="142" spans="1:14" ht="20.100000000000001" customHeight="1">
      <c r="A142" s="65">
        <v>11</v>
      </c>
      <c r="B142" s="100">
        <v>172217244</v>
      </c>
      <c r="C142" s="67" t="s">
        <v>248</v>
      </c>
      <c r="D142" s="68" t="s">
        <v>121</v>
      </c>
      <c r="E142" s="101" t="s">
        <v>224</v>
      </c>
      <c r="F142" s="101" t="s">
        <v>542</v>
      </c>
      <c r="G142" s="69"/>
      <c r="H142" s="70"/>
      <c r="I142" s="70"/>
      <c r="J142" s="70"/>
      <c r="K142" s="159" t="s">
        <v>512</v>
      </c>
      <c r="L142" s="160"/>
      <c r="M142" s="161"/>
      <c r="N142" t="s">
        <v>513</v>
      </c>
    </row>
    <row r="143" spans="1:14" ht="20.100000000000001" customHeight="1">
      <c r="A143" s="65">
        <v>12</v>
      </c>
      <c r="B143" s="100">
        <v>172217246</v>
      </c>
      <c r="C143" s="67" t="s">
        <v>249</v>
      </c>
      <c r="D143" s="68" t="s">
        <v>121</v>
      </c>
      <c r="E143" s="101" t="s">
        <v>224</v>
      </c>
      <c r="F143" s="101" t="s">
        <v>515</v>
      </c>
      <c r="G143" s="69"/>
      <c r="H143" s="70"/>
      <c r="I143" s="70"/>
      <c r="J143" s="70"/>
      <c r="K143" s="159" t="s">
        <v>512</v>
      </c>
      <c r="L143" s="160"/>
      <c r="M143" s="161"/>
      <c r="N143" t="s">
        <v>513</v>
      </c>
    </row>
    <row r="144" spans="1:14" ht="20.100000000000001" customHeight="1">
      <c r="A144" s="65">
        <v>13</v>
      </c>
      <c r="B144" s="100">
        <v>172217250</v>
      </c>
      <c r="C144" s="67" t="s">
        <v>250</v>
      </c>
      <c r="D144" s="68" t="s">
        <v>251</v>
      </c>
      <c r="E144" s="101" t="s">
        <v>224</v>
      </c>
      <c r="F144" s="101" t="s">
        <v>515</v>
      </c>
      <c r="G144" s="69"/>
      <c r="H144" s="70"/>
      <c r="I144" s="70"/>
      <c r="J144" s="70"/>
      <c r="K144" s="159" t="s">
        <v>512</v>
      </c>
      <c r="L144" s="160"/>
      <c r="M144" s="161"/>
      <c r="N144" t="s">
        <v>513</v>
      </c>
    </row>
    <row r="145" spans="1:14" ht="20.100000000000001" customHeight="1">
      <c r="A145" s="65">
        <v>14</v>
      </c>
      <c r="B145" s="100">
        <v>1821636031</v>
      </c>
      <c r="C145" s="67" t="s">
        <v>252</v>
      </c>
      <c r="D145" s="68" t="s">
        <v>251</v>
      </c>
      <c r="E145" s="101" t="s">
        <v>224</v>
      </c>
      <c r="F145" s="101" t="s">
        <v>545</v>
      </c>
      <c r="G145" s="69"/>
      <c r="H145" s="70"/>
      <c r="I145" s="70"/>
      <c r="J145" s="70"/>
      <c r="K145" s="159" t="s">
        <v>512</v>
      </c>
      <c r="L145" s="160"/>
      <c r="M145" s="161"/>
      <c r="N145" t="s">
        <v>513</v>
      </c>
    </row>
    <row r="146" spans="1:14" ht="20.100000000000001" customHeight="1">
      <c r="A146" s="65">
        <v>15</v>
      </c>
      <c r="B146" s="100">
        <v>172217260</v>
      </c>
      <c r="C146" s="67" t="s">
        <v>253</v>
      </c>
      <c r="D146" s="68" t="s">
        <v>193</v>
      </c>
      <c r="E146" s="101" t="s">
        <v>224</v>
      </c>
      <c r="F146" s="101" t="s">
        <v>542</v>
      </c>
      <c r="G146" s="69"/>
      <c r="H146" s="70"/>
      <c r="I146" s="70"/>
      <c r="J146" s="70"/>
      <c r="K146" s="159" t="s">
        <v>512</v>
      </c>
      <c r="L146" s="160"/>
      <c r="M146" s="161"/>
      <c r="N146" t="s">
        <v>513</v>
      </c>
    </row>
    <row r="147" spans="1:14" ht="20.100000000000001" customHeight="1">
      <c r="A147" s="65">
        <v>16</v>
      </c>
      <c r="B147" s="100">
        <v>172217262</v>
      </c>
      <c r="C147" s="67" t="s">
        <v>254</v>
      </c>
      <c r="D147" s="68" t="s">
        <v>255</v>
      </c>
      <c r="E147" s="101" t="s">
        <v>224</v>
      </c>
      <c r="F147" s="101" t="s">
        <v>515</v>
      </c>
      <c r="G147" s="69"/>
      <c r="H147" s="70"/>
      <c r="I147" s="70"/>
      <c r="J147" s="70"/>
      <c r="K147" s="159" t="s">
        <v>512</v>
      </c>
      <c r="L147" s="160"/>
      <c r="M147" s="161"/>
      <c r="N147" t="s">
        <v>513</v>
      </c>
    </row>
    <row r="148" spans="1:14" ht="20.100000000000001" customHeight="1">
      <c r="A148" s="65">
        <v>17</v>
      </c>
      <c r="B148" s="100">
        <v>172217264</v>
      </c>
      <c r="C148" s="67" t="s">
        <v>180</v>
      </c>
      <c r="D148" s="68" t="s">
        <v>256</v>
      </c>
      <c r="E148" s="101" t="s">
        <v>224</v>
      </c>
      <c r="F148" s="101" t="s">
        <v>542</v>
      </c>
      <c r="G148" s="69"/>
      <c r="H148" s="70"/>
      <c r="I148" s="70"/>
      <c r="J148" s="70"/>
      <c r="K148" s="159" t="s">
        <v>512</v>
      </c>
      <c r="L148" s="160"/>
      <c r="M148" s="161"/>
      <c r="N148" t="s">
        <v>513</v>
      </c>
    </row>
    <row r="149" spans="1:14" ht="20.100000000000001" customHeight="1">
      <c r="A149" s="65">
        <v>18</v>
      </c>
      <c r="B149" s="100">
        <v>172217269</v>
      </c>
      <c r="C149" s="67" t="s">
        <v>257</v>
      </c>
      <c r="D149" s="68" t="s">
        <v>258</v>
      </c>
      <c r="E149" s="101" t="s">
        <v>224</v>
      </c>
      <c r="F149" s="101" t="s">
        <v>529</v>
      </c>
      <c r="G149" s="69"/>
      <c r="H149" s="70"/>
      <c r="I149" s="70"/>
      <c r="J149" s="70"/>
      <c r="K149" s="159" t="s">
        <v>512</v>
      </c>
      <c r="L149" s="160"/>
      <c r="M149" s="161"/>
      <c r="N149" t="s">
        <v>513</v>
      </c>
    </row>
    <row r="150" spans="1:14" ht="20.100000000000001" customHeight="1">
      <c r="A150" s="65">
        <v>19</v>
      </c>
      <c r="B150" s="100">
        <v>172217276</v>
      </c>
      <c r="C150" s="67" t="s">
        <v>259</v>
      </c>
      <c r="D150" s="68" t="s">
        <v>260</v>
      </c>
      <c r="E150" s="101" t="s">
        <v>224</v>
      </c>
      <c r="F150" s="101" t="s">
        <v>546</v>
      </c>
      <c r="G150" s="69"/>
      <c r="H150" s="70"/>
      <c r="I150" s="70"/>
      <c r="J150" s="70"/>
      <c r="K150" s="159" t="s">
        <v>512</v>
      </c>
      <c r="L150" s="160"/>
      <c r="M150" s="161"/>
      <c r="N150" t="s">
        <v>513</v>
      </c>
    </row>
    <row r="151" spans="1:14" ht="20.100000000000001" customHeight="1">
      <c r="A151" s="65">
        <v>20</v>
      </c>
      <c r="B151" s="100">
        <v>172217279</v>
      </c>
      <c r="C151" s="67" t="s">
        <v>261</v>
      </c>
      <c r="D151" s="68" t="s">
        <v>129</v>
      </c>
      <c r="E151" s="101" t="s">
        <v>224</v>
      </c>
      <c r="F151" s="101" t="s">
        <v>526</v>
      </c>
      <c r="G151" s="69"/>
      <c r="H151" s="70"/>
      <c r="I151" s="70"/>
      <c r="J151" s="70"/>
      <c r="K151" s="159" t="s">
        <v>512</v>
      </c>
      <c r="L151" s="160"/>
      <c r="M151" s="161"/>
      <c r="N151" t="s">
        <v>513</v>
      </c>
    </row>
    <row r="152" spans="1:14" ht="20.100000000000001" customHeight="1">
      <c r="A152" s="65">
        <v>21</v>
      </c>
      <c r="B152" s="100">
        <v>172217282</v>
      </c>
      <c r="C152" s="67" t="s">
        <v>262</v>
      </c>
      <c r="D152" s="68" t="s">
        <v>196</v>
      </c>
      <c r="E152" s="101" t="s">
        <v>224</v>
      </c>
      <c r="F152" s="101" t="s">
        <v>515</v>
      </c>
      <c r="G152" s="69"/>
      <c r="H152" s="70"/>
      <c r="I152" s="70"/>
      <c r="J152" s="70"/>
      <c r="K152" s="159" t="s">
        <v>512</v>
      </c>
      <c r="L152" s="160"/>
      <c r="M152" s="161"/>
      <c r="N152" t="s">
        <v>513</v>
      </c>
    </row>
    <row r="153" spans="1:14" ht="20.100000000000001" customHeight="1">
      <c r="A153" s="65">
        <v>22</v>
      </c>
      <c r="B153" s="100">
        <v>172217292</v>
      </c>
      <c r="C153" s="67" t="s">
        <v>263</v>
      </c>
      <c r="D153" s="68" t="s">
        <v>264</v>
      </c>
      <c r="E153" s="101" t="s">
        <v>224</v>
      </c>
      <c r="F153" s="101" t="s">
        <v>542</v>
      </c>
      <c r="G153" s="69"/>
      <c r="H153" s="70"/>
      <c r="I153" s="70"/>
      <c r="J153" s="70"/>
      <c r="K153" s="159" t="s">
        <v>512</v>
      </c>
      <c r="L153" s="160"/>
      <c r="M153" s="161"/>
      <c r="N153" t="s">
        <v>513</v>
      </c>
    </row>
    <row r="154" spans="1:14" ht="20.100000000000001" customHeight="1">
      <c r="A154" s="65">
        <v>23</v>
      </c>
      <c r="B154" s="100">
        <v>172217298</v>
      </c>
      <c r="C154" s="67" t="s">
        <v>265</v>
      </c>
      <c r="D154" s="68" t="s">
        <v>266</v>
      </c>
      <c r="E154" s="101" t="s">
        <v>224</v>
      </c>
      <c r="F154" s="101" t="s">
        <v>542</v>
      </c>
      <c r="G154" s="69"/>
      <c r="H154" s="70"/>
      <c r="I154" s="70"/>
      <c r="J154" s="70"/>
      <c r="K154" s="159" t="s">
        <v>512</v>
      </c>
      <c r="L154" s="160"/>
      <c r="M154" s="161"/>
      <c r="N154" t="s">
        <v>513</v>
      </c>
    </row>
    <row r="156" spans="1:14" s="56" customFormat="1">
      <c r="B156" s="172" t="s">
        <v>57</v>
      </c>
      <c r="C156" s="172"/>
      <c r="D156" s="57"/>
      <c r="E156" s="156" t="s">
        <v>58</v>
      </c>
      <c r="F156" s="156"/>
      <c r="G156" s="156"/>
      <c r="H156" s="156"/>
      <c r="I156" s="156"/>
      <c r="J156" s="156"/>
      <c r="K156" s="58" t="s">
        <v>547</v>
      </c>
    </row>
    <row r="157" spans="1:14" s="56" customFormat="1">
      <c r="B157" s="172" t="s">
        <v>59</v>
      </c>
      <c r="C157" s="172"/>
      <c r="D157" s="59" t="s">
        <v>500</v>
      </c>
      <c r="E157" s="156" t="s">
        <v>507</v>
      </c>
      <c r="F157" s="156"/>
      <c r="G157" s="156"/>
      <c r="H157" s="156"/>
      <c r="I157" s="156"/>
      <c r="J157" s="156"/>
      <c r="K157" s="60" t="s">
        <v>60</v>
      </c>
      <c r="L157" s="61" t="s">
        <v>61</v>
      </c>
      <c r="M157" s="61">
        <v>2</v>
      </c>
    </row>
    <row r="158" spans="1:14" s="62" customFormat="1" ht="18.75" customHeight="1">
      <c r="B158" s="63" t="s">
        <v>508</v>
      </c>
      <c r="C158" s="157" t="s">
        <v>509</v>
      </c>
      <c r="D158" s="157"/>
      <c r="E158" s="157"/>
      <c r="F158" s="157"/>
      <c r="G158" s="157"/>
      <c r="H158" s="157"/>
      <c r="I158" s="157"/>
      <c r="J158" s="157"/>
      <c r="K158" s="60" t="s">
        <v>62</v>
      </c>
      <c r="L158" s="60" t="s">
        <v>61</v>
      </c>
      <c r="M158" s="60">
        <v>2</v>
      </c>
    </row>
    <row r="159" spans="1:14" s="62" customFormat="1" ht="18.75" customHeight="1">
      <c r="A159" s="158" t="s">
        <v>548</v>
      </c>
      <c r="B159" s="158"/>
      <c r="C159" s="158"/>
      <c r="D159" s="158"/>
      <c r="E159" s="158"/>
      <c r="F159" s="158"/>
      <c r="G159" s="158"/>
      <c r="H159" s="158"/>
      <c r="I159" s="158"/>
      <c r="J159" s="158"/>
      <c r="K159" s="60" t="s">
        <v>63</v>
      </c>
      <c r="L159" s="60" t="s">
        <v>61</v>
      </c>
      <c r="M159" s="60">
        <v>1</v>
      </c>
    </row>
    <row r="160" spans="1:14" ht="9" customHeight="1"/>
    <row r="161" spans="1:14" ht="15" customHeight="1">
      <c r="A161" s="152" t="s">
        <v>4</v>
      </c>
      <c r="B161" s="153" t="s">
        <v>64</v>
      </c>
      <c r="C161" s="154" t="s">
        <v>9</v>
      </c>
      <c r="D161" s="155" t="s">
        <v>10</v>
      </c>
      <c r="E161" s="153" t="s">
        <v>75</v>
      </c>
      <c r="F161" s="153" t="s">
        <v>76</v>
      </c>
      <c r="G161" s="153" t="s">
        <v>66</v>
      </c>
      <c r="H161" s="153" t="s">
        <v>67</v>
      </c>
      <c r="I161" s="162" t="s">
        <v>56</v>
      </c>
      <c r="J161" s="162"/>
      <c r="K161" s="163" t="s">
        <v>68</v>
      </c>
      <c r="L161" s="164"/>
      <c r="M161" s="165"/>
    </row>
    <row r="162" spans="1:14" ht="27" customHeight="1">
      <c r="A162" s="152"/>
      <c r="B162" s="152"/>
      <c r="C162" s="154"/>
      <c r="D162" s="155"/>
      <c r="E162" s="152"/>
      <c r="F162" s="152"/>
      <c r="G162" s="152"/>
      <c r="H162" s="152"/>
      <c r="I162" s="64" t="s">
        <v>69</v>
      </c>
      <c r="J162" s="64" t="s">
        <v>70</v>
      </c>
      <c r="K162" s="166"/>
      <c r="L162" s="167"/>
      <c r="M162" s="168"/>
    </row>
    <row r="163" spans="1:14" ht="20.100000000000001" customHeight="1">
      <c r="A163" s="65">
        <v>1</v>
      </c>
      <c r="B163" s="100">
        <v>172217300</v>
      </c>
      <c r="C163" s="67" t="s">
        <v>267</v>
      </c>
      <c r="D163" s="68" t="s">
        <v>268</v>
      </c>
      <c r="E163" s="101" t="s">
        <v>224</v>
      </c>
      <c r="F163" s="101" t="s">
        <v>542</v>
      </c>
      <c r="G163" s="69"/>
      <c r="H163" s="70"/>
      <c r="I163" s="70"/>
      <c r="J163" s="70"/>
      <c r="K163" s="169" t="s">
        <v>512</v>
      </c>
      <c r="L163" s="170"/>
      <c r="M163" s="171"/>
      <c r="N163" t="s">
        <v>513</v>
      </c>
    </row>
    <row r="164" spans="1:14" ht="20.100000000000001" customHeight="1">
      <c r="A164" s="65">
        <v>2</v>
      </c>
      <c r="B164" s="100">
        <v>172217306</v>
      </c>
      <c r="C164" s="67" t="s">
        <v>269</v>
      </c>
      <c r="D164" s="68" t="s">
        <v>270</v>
      </c>
      <c r="E164" s="101" t="s">
        <v>224</v>
      </c>
      <c r="F164" s="101" t="s">
        <v>515</v>
      </c>
      <c r="G164" s="69"/>
      <c r="H164" s="70"/>
      <c r="I164" s="70"/>
      <c r="J164" s="70"/>
      <c r="K164" s="159" t="s">
        <v>512</v>
      </c>
      <c r="L164" s="160"/>
      <c r="M164" s="161"/>
      <c r="N164" t="s">
        <v>513</v>
      </c>
    </row>
    <row r="165" spans="1:14" ht="20.100000000000001" customHeight="1">
      <c r="A165" s="65">
        <v>3</v>
      </c>
      <c r="B165" s="100">
        <v>172217309</v>
      </c>
      <c r="C165" s="67" t="s">
        <v>271</v>
      </c>
      <c r="D165" s="68" t="s">
        <v>209</v>
      </c>
      <c r="E165" s="101" t="s">
        <v>224</v>
      </c>
      <c r="F165" s="101" t="s">
        <v>529</v>
      </c>
      <c r="G165" s="69"/>
      <c r="H165" s="70"/>
      <c r="I165" s="70"/>
      <c r="J165" s="70"/>
      <c r="K165" s="159" t="s">
        <v>512</v>
      </c>
      <c r="L165" s="160"/>
      <c r="M165" s="161"/>
      <c r="N165" t="s">
        <v>513</v>
      </c>
    </row>
    <row r="166" spans="1:14" ht="20.100000000000001" customHeight="1">
      <c r="A166" s="65">
        <v>4</v>
      </c>
      <c r="B166" s="100">
        <v>172217312</v>
      </c>
      <c r="C166" s="67" t="s">
        <v>272</v>
      </c>
      <c r="D166" s="68" t="s">
        <v>273</v>
      </c>
      <c r="E166" s="101" t="s">
        <v>224</v>
      </c>
      <c r="F166" s="101" t="s">
        <v>542</v>
      </c>
      <c r="G166" s="69"/>
      <c r="H166" s="70"/>
      <c r="I166" s="70"/>
      <c r="J166" s="70"/>
      <c r="K166" s="159" t="s">
        <v>512</v>
      </c>
      <c r="L166" s="160"/>
      <c r="M166" s="161"/>
      <c r="N166" t="s">
        <v>513</v>
      </c>
    </row>
    <row r="167" spans="1:14" ht="20.100000000000001" customHeight="1">
      <c r="A167" s="65">
        <v>5</v>
      </c>
      <c r="B167" s="100">
        <v>172217316</v>
      </c>
      <c r="C167" s="67" t="s">
        <v>254</v>
      </c>
      <c r="D167" s="68" t="s">
        <v>211</v>
      </c>
      <c r="E167" s="101" t="s">
        <v>224</v>
      </c>
      <c r="F167" s="101" t="s">
        <v>542</v>
      </c>
      <c r="G167" s="69"/>
      <c r="H167" s="70"/>
      <c r="I167" s="70"/>
      <c r="J167" s="70"/>
      <c r="K167" s="159" t="s">
        <v>512</v>
      </c>
      <c r="L167" s="160"/>
      <c r="M167" s="161"/>
      <c r="N167" t="s">
        <v>513</v>
      </c>
    </row>
    <row r="168" spans="1:14" ht="20.100000000000001" customHeight="1">
      <c r="A168" s="65">
        <v>6</v>
      </c>
      <c r="B168" s="100">
        <v>172217330</v>
      </c>
      <c r="C168" s="67" t="s">
        <v>274</v>
      </c>
      <c r="D168" s="68" t="s">
        <v>275</v>
      </c>
      <c r="E168" s="101" t="s">
        <v>224</v>
      </c>
      <c r="F168" s="101" t="s">
        <v>515</v>
      </c>
      <c r="G168" s="69"/>
      <c r="H168" s="70"/>
      <c r="I168" s="70"/>
      <c r="J168" s="70"/>
      <c r="K168" s="159" t="s">
        <v>512</v>
      </c>
      <c r="L168" s="160"/>
      <c r="M168" s="161"/>
      <c r="N168" t="s">
        <v>513</v>
      </c>
    </row>
    <row r="169" spans="1:14" ht="20.100000000000001" customHeight="1">
      <c r="A169" s="65">
        <v>7</v>
      </c>
      <c r="B169" s="100">
        <v>172217331</v>
      </c>
      <c r="C169" s="67" t="s">
        <v>203</v>
      </c>
      <c r="D169" s="68" t="s">
        <v>217</v>
      </c>
      <c r="E169" s="101" t="s">
        <v>224</v>
      </c>
      <c r="F169" s="101" t="s">
        <v>526</v>
      </c>
      <c r="G169" s="69"/>
      <c r="H169" s="70"/>
      <c r="I169" s="70"/>
      <c r="J169" s="70"/>
      <c r="K169" s="159" t="s">
        <v>512</v>
      </c>
      <c r="L169" s="160"/>
      <c r="M169" s="161"/>
      <c r="N169" t="s">
        <v>513</v>
      </c>
    </row>
    <row r="170" spans="1:14" ht="20.100000000000001" customHeight="1">
      <c r="A170" s="65">
        <v>8</v>
      </c>
      <c r="B170" s="100">
        <v>172217332</v>
      </c>
      <c r="C170" s="67" t="s">
        <v>276</v>
      </c>
      <c r="D170" s="68" t="s">
        <v>277</v>
      </c>
      <c r="E170" s="101" t="s">
        <v>224</v>
      </c>
      <c r="F170" s="101" t="s">
        <v>542</v>
      </c>
      <c r="G170" s="69"/>
      <c r="H170" s="70"/>
      <c r="I170" s="70"/>
      <c r="J170" s="70"/>
      <c r="K170" s="159" t="s">
        <v>512</v>
      </c>
      <c r="L170" s="160"/>
      <c r="M170" s="161"/>
      <c r="N170" t="s">
        <v>513</v>
      </c>
    </row>
    <row r="171" spans="1:14" ht="20.100000000000001" customHeight="1">
      <c r="A171" s="65">
        <v>9</v>
      </c>
      <c r="B171" s="100">
        <v>172217334</v>
      </c>
      <c r="C171" s="67" t="s">
        <v>278</v>
      </c>
      <c r="D171" s="68" t="s">
        <v>279</v>
      </c>
      <c r="E171" s="101" t="s">
        <v>224</v>
      </c>
      <c r="F171" s="101" t="s">
        <v>515</v>
      </c>
      <c r="G171" s="69"/>
      <c r="H171" s="70"/>
      <c r="I171" s="70"/>
      <c r="J171" s="70"/>
      <c r="K171" s="159" t="s">
        <v>512</v>
      </c>
      <c r="L171" s="160"/>
      <c r="M171" s="161"/>
      <c r="N171" t="s">
        <v>513</v>
      </c>
    </row>
    <row r="172" spans="1:14" ht="20.100000000000001" customHeight="1">
      <c r="A172" s="65">
        <v>10</v>
      </c>
      <c r="B172" s="100">
        <v>1820213622</v>
      </c>
      <c r="C172" s="67" t="s">
        <v>280</v>
      </c>
      <c r="D172" s="68" t="s">
        <v>157</v>
      </c>
      <c r="E172" s="101" t="s">
        <v>281</v>
      </c>
      <c r="F172" s="101" t="s">
        <v>549</v>
      </c>
      <c r="G172" s="69"/>
      <c r="H172" s="70"/>
      <c r="I172" s="70"/>
      <c r="J172" s="70"/>
      <c r="K172" s="159" t="s">
        <v>512</v>
      </c>
      <c r="L172" s="160"/>
      <c r="M172" s="161"/>
      <c r="N172" t="s">
        <v>513</v>
      </c>
    </row>
    <row r="173" spans="1:14" ht="20.100000000000001" customHeight="1">
      <c r="A173" s="65">
        <v>11</v>
      </c>
      <c r="B173" s="100">
        <v>1821123997</v>
      </c>
      <c r="C173" s="67" t="s">
        <v>118</v>
      </c>
      <c r="D173" s="68" t="s">
        <v>233</v>
      </c>
      <c r="E173" s="101" t="s">
        <v>281</v>
      </c>
      <c r="F173" s="101" t="s">
        <v>550</v>
      </c>
      <c r="G173" s="69"/>
      <c r="H173" s="70"/>
      <c r="I173" s="70"/>
      <c r="J173" s="70"/>
      <c r="K173" s="159" t="s">
        <v>512</v>
      </c>
      <c r="L173" s="160"/>
      <c r="M173" s="161"/>
      <c r="N173" t="s">
        <v>513</v>
      </c>
    </row>
    <row r="174" spans="1:14" ht="20.100000000000001" customHeight="1">
      <c r="A174" s="65">
        <v>12</v>
      </c>
      <c r="B174" s="100">
        <v>1820714406</v>
      </c>
      <c r="C174" s="67" t="s">
        <v>282</v>
      </c>
      <c r="D174" s="68" t="s">
        <v>87</v>
      </c>
      <c r="E174" s="101" t="s">
        <v>281</v>
      </c>
      <c r="F174" s="101" t="s">
        <v>541</v>
      </c>
      <c r="G174" s="69"/>
      <c r="H174" s="70"/>
      <c r="I174" s="70"/>
      <c r="J174" s="70"/>
      <c r="K174" s="159" t="s">
        <v>512</v>
      </c>
      <c r="L174" s="160"/>
      <c r="M174" s="161"/>
      <c r="N174" t="s">
        <v>513</v>
      </c>
    </row>
    <row r="175" spans="1:14" ht="20.100000000000001" customHeight="1">
      <c r="A175" s="65">
        <v>13</v>
      </c>
      <c r="B175" s="100">
        <v>1820711968</v>
      </c>
      <c r="C175" s="67" t="s">
        <v>283</v>
      </c>
      <c r="D175" s="68" t="s">
        <v>95</v>
      </c>
      <c r="E175" s="101" t="s">
        <v>281</v>
      </c>
      <c r="F175" s="101" t="s">
        <v>551</v>
      </c>
      <c r="G175" s="69"/>
      <c r="H175" s="70"/>
      <c r="I175" s="70"/>
      <c r="J175" s="70"/>
      <c r="K175" s="159" t="s">
        <v>536</v>
      </c>
      <c r="L175" s="160"/>
      <c r="M175" s="161"/>
      <c r="N175" t="s">
        <v>513</v>
      </c>
    </row>
    <row r="176" spans="1:14" ht="20.100000000000001" customHeight="1">
      <c r="A176" s="65">
        <v>14</v>
      </c>
      <c r="B176" s="100">
        <v>1820211964</v>
      </c>
      <c r="C176" s="67" t="s">
        <v>284</v>
      </c>
      <c r="D176" s="68" t="s">
        <v>285</v>
      </c>
      <c r="E176" s="101" t="s">
        <v>281</v>
      </c>
      <c r="F176" s="101" t="s">
        <v>549</v>
      </c>
      <c r="G176" s="69"/>
      <c r="H176" s="70"/>
      <c r="I176" s="70"/>
      <c r="J176" s="70"/>
      <c r="K176" s="159" t="s">
        <v>536</v>
      </c>
      <c r="L176" s="160"/>
      <c r="M176" s="161"/>
      <c r="N176" t="s">
        <v>513</v>
      </c>
    </row>
    <row r="177" spans="1:14" ht="20.100000000000001" customHeight="1">
      <c r="A177" s="65">
        <v>15</v>
      </c>
      <c r="B177" s="100">
        <v>1820715412</v>
      </c>
      <c r="C177" s="67" t="s">
        <v>286</v>
      </c>
      <c r="D177" s="68" t="s">
        <v>287</v>
      </c>
      <c r="E177" s="101" t="s">
        <v>281</v>
      </c>
      <c r="F177" s="101" t="s">
        <v>541</v>
      </c>
      <c r="G177" s="69"/>
      <c r="H177" s="70"/>
      <c r="I177" s="70"/>
      <c r="J177" s="70"/>
      <c r="K177" s="159" t="s">
        <v>512</v>
      </c>
      <c r="L177" s="160"/>
      <c r="M177" s="161"/>
      <c r="N177" t="s">
        <v>513</v>
      </c>
    </row>
    <row r="178" spans="1:14" ht="20.100000000000001" customHeight="1">
      <c r="A178" s="65">
        <v>16</v>
      </c>
      <c r="B178" s="100">
        <v>1821123820</v>
      </c>
      <c r="C178" s="67" t="s">
        <v>288</v>
      </c>
      <c r="D178" s="68" t="s">
        <v>289</v>
      </c>
      <c r="E178" s="101" t="s">
        <v>281</v>
      </c>
      <c r="F178" s="101" t="s">
        <v>550</v>
      </c>
      <c r="G178" s="69"/>
      <c r="H178" s="70"/>
      <c r="I178" s="70"/>
      <c r="J178" s="70"/>
      <c r="K178" s="159" t="s">
        <v>512</v>
      </c>
      <c r="L178" s="160"/>
      <c r="M178" s="161"/>
      <c r="N178" t="s">
        <v>513</v>
      </c>
    </row>
    <row r="179" spans="1:14" ht="20.100000000000001" customHeight="1">
      <c r="A179" s="65">
        <v>17</v>
      </c>
      <c r="B179" s="100">
        <v>1820713715</v>
      </c>
      <c r="C179" s="67" t="s">
        <v>290</v>
      </c>
      <c r="D179" s="68" t="s">
        <v>291</v>
      </c>
      <c r="E179" s="101" t="s">
        <v>281</v>
      </c>
      <c r="F179" s="101" t="s">
        <v>541</v>
      </c>
      <c r="G179" s="69"/>
      <c r="H179" s="70"/>
      <c r="I179" s="70"/>
      <c r="J179" s="70"/>
      <c r="K179" s="159" t="s">
        <v>512</v>
      </c>
      <c r="L179" s="160"/>
      <c r="M179" s="161"/>
      <c r="N179" t="s">
        <v>513</v>
      </c>
    </row>
    <row r="180" spans="1:14" ht="20.100000000000001" customHeight="1">
      <c r="A180" s="65">
        <v>18</v>
      </c>
      <c r="B180" s="100">
        <v>1820714402</v>
      </c>
      <c r="C180" s="67" t="s">
        <v>292</v>
      </c>
      <c r="D180" s="68" t="s">
        <v>293</v>
      </c>
      <c r="E180" s="101" t="s">
        <v>281</v>
      </c>
      <c r="F180" s="101" t="s">
        <v>551</v>
      </c>
      <c r="G180" s="69"/>
      <c r="H180" s="70"/>
      <c r="I180" s="70"/>
      <c r="J180" s="70"/>
      <c r="K180" s="159" t="s">
        <v>512</v>
      </c>
      <c r="L180" s="160"/>
      <c r="M180" s="161"/>
      <c r="N180" t="s">
        <v>513</v>
      </c>
    </row>
    <row r="181" spans="1:14" ht="20.100000000000001" customHeight="1">
      <c r="A181" s="65">
        <v>19</v>
      </c>
      <c r="B181" s="100">
        <v>1820714958</v>
      </c>
      <c r="C181" s="67" t="s">
        <v>294</v>
      </c>
      <c r="D181" s="68" t="s">
        <v>175</v>
      </c>
      <c r="E181" s="101" t="s">
        <v>281</v>
      </c>
      <c r="F181" s="101" t="s">
        <v>541</v>
      </c>
      <c r="G181" s="69"/>
      <c r="H181" s="70"/>
      <c r="I181" s="70"/>
      <c r="J181" s="70"/>
      <c r="K181" s="159" t="s">
        <v>512</v>
      </c>
      <c r="L181" s="160"/>
      <c r="M181" s="161"/>
      <c r="N181" t="s">
        <v>513</v>
      </c>
    </row>
    <row r="182" spans="1:14" ht="20.100000000000001" customHeight="1">
      <c r="A182" s="65">
        <v>20</v>
      </c>
      <c r="B182" s="100">
        <v>1820713714</v>
      </c>
      <c r="C182" s="67" t="s">
        <v>295</v>
      </c>
      <c r="D182" s="68" t="s">
        <v>296</v>
      </c>
      <c r="E182" s="101" t="s">
        <v>281</v>
      </c>
      <c r="F182" s="101" t="s">
        <v>541</v>
      </c>
      <c r="G182" s="69"/>
      <c r="H182" s="70"/>
      <c r="I182" s="70"/>
      <c r="J182" s="70"/>
      <c r="K182" s="159" t="s">
        <v>512</v>
      </c>
      <c r="L182" s="160"/>
      <c r="M182" s="161"/>
      <c r="N182" t="s">
        <v>513</v>
      </c>
    </row>
    <row r="183" spans="1:14" ht="20.100000000000001" customHeight="1">
      <c r="A183" s="65">
        <v>21</v>
      </c>
      <c r="B183" s="100">
        <v>1820714413</v>
      </c>
      <c r="C183" s="67" t="s">
        <v>290</v>
      </c>
      <c r="D183" s="68" t="s">
        <v>115</v>
      </c>
      <c r="E183" s="101" t="s">
        <v>281</v>
      </c>
      <c r="F183" s="101" t="s">
        <v>541</v>
      </c>
      <c r="G183" s="69"/>
      <c r="H183" s="70"/>
      <c r="I183" s="70"/>
      <c r="J183" s="70"/>
      <c r="K183" s="159" t="s">
        <v>512</v>
      </c>
      <c r="L183" s="160"/>
      <c r="M183" s="161"/>
      <c r="N183" t="s">
        <v>513</v>
      </c>
    </row>
    <row r="184" spans="1:14" ht="20.100000000000001" customHeight="1">
      <c r="A184" s="65">
        <v>22</v>
      </c>
      <c r="B184" s="100">
        <v>1821614741</v>
      </c>
      <c r="C184" s="67" t="s">
        <v>297</v>
      </c>
      <c r="D184" s="68" t="s">
        <v>298</v>
      </c>
      <c r="E184" s="101" t="s">
        <v>281</v>
      </c>
      <c r="F184" s="101" t="s">
        <v>552</v>
      </c>
      <c r="G184" s="69"/>
      <c r="H184" s="70"/>
      <c r="I184" s="70"/>
      <c r="J184" s="70"/>
      <c r="K184" s="159" t="s">
        <v>512</v>
      </c>
      <c r="L184" s="160"/>
      <c r="M184" s="161"/>
      <c r="N184" t="s">
        <v>513</v>
      </c>
    </row>
    <row r="185" spans="1:14" ht="20.100000000000001" customHeight="1">
      <c r="A185" s="65">
        <v>23</v>
      </c>
      <c r="B185" s="100">
        <v>1821714412</v>
      </c>
      <c r="C185" s="67" t="s">
        <v>299</v>
      </c>
      <c r="D185" s="68" t="s">
        <v>300</v>
      </c>
      <c r="E185" s="101" t="s">
        <v>281</v>
      </c>
      <c r="F185" s="101" t="s">
        <v>541</v>
      </c>
      <c r="G185" s="69"/>
      <c r="H185" s="70"/>
      <c r="I185" s="70"/>
      <c r="J185" s="70"/>
      <c r="K185" s="159" t="s">
        <v>512</v>
      </c>
      <c r="L185" s="160"/>
      <c r="M185" s="161"/>
      <c r="N185" t="s">
        <v>513</v>
      </c>
    </row>
    <row r="187" spans="1:14" s="56" customFormat="1">
      <c r="B187" s="172" t="s">
        <v>57</v>
      </c>
      <c r="C187" s="172"/>
      <c r="D187" s="57"/>
      <c r="E187" s="156" t="s">
        <v>58</v>
      </c>
      <c r="F187" s="156"/>
      <c r="G187" s="156"/>
      <c r="H187" s="156"/>
      <c r="I187" s="156"/>
      <c r="J187" s="156"/>
      <c r="K187" s="58" t="s">
        <v>553</v>
      </c>
    </row>
    <row r="188" spans="1:14" s="56" customFormat="1">
      <c r="B188" s="172" t="s">
        <v>59</v>
      </c>
      <c r="C188" s="172"/>
      <c r="D188" s="59" t="s">
        <v>501</v>
      </c>
      <c r="E188" s="156" t="s">
        <v>507</v>
      </c>
      <c r="F188" s="156"/>
      <c r="G188" s="156"/>
      <c r="H188" s="156"/>
      <c r="I188" s="156"/>
      <c r="J188" s="156"/>
      <c r="K188" s="60" t="s">
        <v>60</v>
      </c>
      <c r="L188" s="61" t="s">
        <v>61</v>
      </c>
      <c r="M188" s="61">
        <v>2</v>
      </c>
    </row>
    <row r="189" spans="1:14" s="62" customFormat="1" ht="18.75" customHeight="1">
      <c r="B189" s="63" t="s">
        <v>508</v>
      </c>
      <c r="C189" s="157" t="s">
        <v>509</v>
      </c>
      <c r="D189" s="157"/>
      <c r="E189" s="157"/>
      <c r="F189" s="157"/>
      <c r="G189" s="157"/>
      <c r="H189" s="157"/>
      <c r="I189" s="157"/>
      <c r="J189" s="157"/>
      <c r="K189" s="60" t="s">
        <v>62</v>
      </c>
      <c r="L189" s="60" t="s">
        <v>61</v>
      </c>
      <c r="M189" s="60">
        <v>2</v>
      </c>
    </row>
    <row r="190" spans="1:14" s="62" customFormat="1" ht="18.75" customHeight="1">
      <c r="A190" s="158" t="s">
        <v>554</v>
      </c>
      <c r="B190" s="158"/>
      <c r="C190" s="158"/>
      <c r="D190" s="158"/>
      <c r="E190" s="158"/>
      <c r="F190" s="158"/>
      <c r="G190" s="158"/>
      <c r="H190" s="158"/>
      <c r="I190" s="158"/>
      <c r="J190" s="158"/>
      <c r="K190" s="60" t="s">
        <v>63</v>
      </c>
      <c r="L190" s="60" t="s">
        <v>61</v>
      </c>
      <c r="M190" s="60">
        <v>1</v>
      </c>
    </row>
    <row r="191" spans="1:14" ht="9" customHeight="1"/>
    <row r="192" spans="1:14" ht="15" customHeight="1">
      <c r="A192" s="152" t="s">
        <v>4</v>
      </c>
      <c r="B192" s="153" t="s">
        <v>64</v>
      </c>
      <c r="C192" s="154" t="s">
        <v>9</v>
      </c>
      <c r="D192" s="155" t="s">
        <v>10</v>
      </c>
      <c r="E192" s="153" t="s">
        <v>75</v>
      </c>
      <c r="F192" s="153" t="s">
        <v>76</v>
      </c>
      <c r="G192" s="153" t="s">
        <v>66</v>
      </c>
      <c r="H192" s="153" t="s">
        <v>67</v>
      </c>
      <c r="I192" s="162" t="s">
        <v>56</v>
      </c>
      <c r="J192" s="162"/>
      <c r="K192" s="163" t="s">
        <v>68</v>
      </c>
      <c r="L192" s="164"/>
      <c r="M192" s="165"/>
    </row>
    <row r="193" spans="1:14" ht="27" customHeight="1">
      <c r="A193" s="152"/>
      <c r="B193" s="152"/>
      <c r="C193" s="154"/>
      <c r="D193" s="155"/>
      <c r="E193" s="152"/>
      <c r="F193" s="152"/>
      <c r="G193" s="152"/>
      <c r="H193" s="152"/>
      <c r="I193" s="64" t="s">
        <v>69</v>
      </c>
      <c r="J193" s="64" t="s">
        <v>70</v>
      </c>
      <c r="K193" s="166"/>
      <c r="L193" s="167"/>
      <c r="M193" s="168"/>
    </row>
    <row r="194" spans="1:14" ht="20.100000000000001" customHeight="1">
      <c r="A194" s="65">
        <v>1</v>
      </c>
      <c r="B194" s="100">
        <v>1820714957</v>
      </c>
      <c r="C194" s="67" t="s">
        <v>301</v>
      </c>
      <c r="D194" s="68" t="s">
        <v>302</v>
      </c>
      <c r="E194" s="101" t="s">
        <v>281</v>
      </c>
      <c r="F194" s="101" t="s">
        <v>551</v>
      </c>
      <c r="G194" s="69"/>
      <c r="H194" s="70"/>
      <c r="I194" s="70"/>
      <c r="J194" s="70"/>
      <c r="K194" s="169" t="s">
        <v>512</v>
      </c>
      <c r="L194" s="170"/>
      <c r="M194" s="171"/>
      <c r="N194" t="s">
        <v>513</v>
      </c>
    </row>
    <row r="195" spans="1:14" ht="20.100000000000001" customHeight="1">
      <c r="A195" s="65">
        <v>2</v>
      </c>
      <c r="B195" s="100">
        <v>1820714963</v>
      </c>
      <c r="C195" s="67" t="s">
        <v>303</v>
      </c>
      <c r="D195" s="68" t="s">
        <v>304</v>
      </c>
      <c r="E195" s="101" t="s">
        <v>281</v>
      </c>
      <c r="F195" s="101" t="s">
        <v>541</v>
      </c>
      <c r="G195" s="69"/>
      <c r="H195" s="70"/>
      <c r="I195" s="70"/>
      <c r="J195" s="70"/>
      <c r="K195" s="159" t="s">
        <v>512</v>
      </c>
      <c r="L195" s="160"/>
      <c r="M195" s="161"/>
      <c r="N195" t="s">
        <v>513</v>
      </c>
    </row>
    <row r="196" spans="1:14" ht="20.100000000000001" customHeight="1">
      <c r="A196" s="65">
        <v>3</v>
      </c>
      <c r="B196" s="100">
        <v>1820716097</v>
      </c>
      <c r="C196" s="67" t="s">
        <v>305</v>
      </c>
      <c r="D196" s="68" t="s">
        <v>306</v>
      </c>
      <c r="E196" s="101" t="s">
        <v>281</v>
      </c>
      <c r="F196" s="101" t="s">
        <v>541</v>
      </c>
      <c r="G196" s="69"/>
      <c r="H196" s="70"/>
      <c r="I196" s="70"/>
      <c r="J196" s="70"/>
      <c r="K196" s="159" t="s">
        <v>512</v>
      </c>
      <c r="L196" s="160"/>
      <c r="M196" s="161"/>
      <c r="N196" t="s">
        <v>513</v>
      </c>
    </row>
    <row r="197" spans="1:14" ht="20.100000000000001" customHeight="1">
      <c r="A197" s="65">
        <v>4</v>
      </c>
      <c r="B197" s="100">
        <v>1821123992</v>
      </c>
      <c r="C197" s="67" t="s">
        <v>307</v>
      </c>
      <c r="D197" s="68" t="s">
        <v>211</v>
      </c>
      <c r="E197" s="101" t="s">
        <v>281</v>
      </c>
      <c r="F197" s="101" t="s">
        <v>550</v>
      </c>
      <c r="G197" s="69"/>
      <c r="H197" s="70"/>
      <c r="I197" s="70"/>
      <c r="J197" s="70"/>
      <c r="K197" s="159" t="s">
        <v>512</v>
      </c>
      <c r="L197" s="160"/>
      <c r="M197" s="161"/>
      <c r="N197" t="s">
        <v>513</v>
      </c>
    </row>
    <row r="198" spans="1:14" ht="20.100000000000001" customHeight="1">
      <c r="A198" s="65">
        <v>5</v>
      </c>
      <c r="B198" s="100">
        <v>172416911</v>
      </c>
      <c r="C198" s="67" t="s">
        <v>308</v>
      </c>
      <c r="D198" s="68" t="s">
        <v>309</v>
      </c>
      <c r="E198" s="101" t="s">
        <v>281</v>
      </c>
      <c r="F198" s="101" t="s">
        <v>555</v>
      </c>
      <c r="G198" s="69"/>
      <c r="H198" s="70"/>
      <c r="I198" s="70"/>
      <c r="J198" s="70"/>
      <c r="K198" s="159" t="s">
        <v>512</v>
      </c>
      <c r="L198" s="160"/>
      <c r="M198" s="161"/>
      <c r="N198" t="s">
        <v>513</v>
      </c>
    </row>
    <row r="199" spans="1:14" ht="20.100000000000001" customHeight="1">
      <c r="A199" s="65">
        <v>6</v>
      </c>
      <c r="B199" s="100">
        <v>1820715897</v>
      </c>
      <c r="C199" s="67" t="s">
        <v>310</v>
      </c>
      <c r="D199" s="68" t="s">
        <v>311</v>
      </c>
      <c r="E199" s="101" t="s">
        <v>312</v>
      </c>
      <c r="F199" s="101" t="s">
        <v>525</v>
      </c>
      <c r="G199" s="69"/>
      <c r="H199" s="70"/>
      <c r="I199" s="70"/>
      <c r="J199" s="70"/>
      <c r="K199" s="159" t="s">
        <v>512</v>
      </c>
      <c r="L199" s="160"/>
      <c r="M199" s="161"/>
      <c r="N199" t="s">
        <v>513</v>
      </c>
    </row>
    <row r="200" spans="1:14" ht="20.100000000000001" customHeight="1">
      <c r="A200" s="65">
        <v>7</v>
      </c>
      <c r="B200" s="100">
        <v>1820713911</v>
      </c>
      <c r="C200" s="67" t="s">
        <v>313</v>
      </c>
      <c r="D200" s="68" t="s">
        <v>314</v>
      </c>
      <c r="E200" s="101" t="s">
        <v>312</v>
      </c>
      <c r="F200" s="101" t="s">
        <v>525</v>
      </c>
      <c r="G200" s="69"/>
      <c r="H200" s="70"/>
      <c r="I200" s="70"/>
      <c r="J200" s="70"/>
      <c r="K200" s="159" t="s">
        <v>512</v>
      </c>
      <c r="L200" s="160"/>
      <c r="M200" s="161"/>
      <c r="N200" t="s">
        <v>513</v>
      </c>
    </row>
    <row r="201" spans="1:14" ht="20.100000000000001" customHeight="1">
      <c r="A201" s="65">
        <v>8</v>
      </c>
      <c r="B201" s="100">
        <v>1820253898</v>
      </c>
      <c r="C201" s="67" t="s">
        <v>165</v>
      </c>
      <c r="D201" s="68" t="s">
        <v>285</v>
      </c>
      <c r="E201" s="101" t="s">
        <v>312</v>
      </c>
      <c r="F201" s="101" t="s">
        <v>556</v>
      </c>
      <c r="G201" s="69"/>
      <c r="H201" s="70"/>
      <c r="I201" s="70"/>
      <c r="J201" s="70"/>
      <c r="K201" s="159" t="s">
        <v>512</v>
      </c>
      <c r="L201" s="160"/>
      <c r="M201" s="161"/>
      <c r="N201" t="s">
        <v>513</v>
      </c>
    </row>
    <row r="202" spans="1:14" ht="20.100000000000001" customHeight="1">
      <c r="A202" s="65">
        <v>9</v>
      </c>
      <c r="B202" s="100">
        <v>1820714388</v>
      </c>
      <c r="C202" s="67" t="s">
        <v>315</v>
      </c>
      <c r="D202" s="68" t="s">
        <v>285</v>
      </c>
      <c r="E202" s="101" t="s">
        <v>312</v>
      </c>
      <c r="F202" s="101" t="s">
        <v>525</v>
      </c>
      <c r="G202" s="69"/>
      <c r="H202" s="70"/>
      <c r="I202" s="70"/>
      <c r="J202" s="70"/>
      <c r="K202" s="159" t="s">
        <v>512</v>
      </c>
      <c r="L202" s="160"/>
      <c r="M202" s="161"/>
      <c r="N202" t="s">
        <v>513</v>
      </c>
    </row>
    <row r="203" spans="1:14" ht="20.100000000000001" customHeight="1">
      <c r="A203" s="65">
        <v>10</v>
      </c>
      <c r="B203" s="100">
        <v>1820716094</v>
      </c>
      <c r="C203" s="67" t="s">
        <v>316</v>
      </c>
      <c r="D203" s="68" t="s">
        <v>285</v>
      </c>
      <c r="E203" s="101" t="s">
        <v>312</v>
      </c>
      <c r="F203" s="101" t="s">
        <v>525</v>
      </c>
      <c r="G203" s="69"/>
      <c r="H203" s="70"/>
      <c r="I203" s="70"/>
      <c r="J203" s="70"/>
      <c r="K203" s="159" t="s">
        <v>512</v>
      </c>
      <c r="L203" s="160"/>
      <c r="M203" s="161"/>
      <c r="N203" t="s">
        <v>513</v>
      </c>
    </row>
    <row r="204" spans="1:14" ht="20.100000000000001" customHeight="1">
      <c r="A204" s="65">
        <v>11</v>
      </c>
      <c r="B204" s="100">
        <v>172417663</v>
      </c>
      <c r="C204" s="67" t="s">
        <v>317</v>
      </c>
      <c r="D204" s="68" t="s">
        <v>318</v>
      </c>
      <c r="E204" s="101" t="s">
        <v>312</v>
      </c>
      <c r="F204" s="101" t="s">
        <v>514</v>
      </c>
      <c r="G204" s="69"/>
      <c r="H204" s="70"/>
      <c r="I204" s="70"/>
      <c r="J204" s="70"/>
      <c r="K204" s="159" t="s">
        <v>512</v>
      </c>
      <c r="L204" s="160"/>
      <c r="M204" s="161"/>
      <c r="N204" t="s">
        <v>513</v>
      </c>
    </row>
    <row r="205" spans="1:14" ht="20.100000000000001" customHeight="1">
      <c r="A205" s="65">
        <v>12</v>
      </c>
      <c r="B205" s="100">
        <v>1820715405</v>
      </c>
      <c r="C205" s="67" t="s">
        <v>319</v>
      </c>
      <c r="D205" s="68" t="s">
        <v>104</v>
      </c>
      <c r="E205" s="101" t="s">
        <v>312</v>
      </c>
      <c r="F205" s="101" t="s">
        <v>525</v>
      </c>
      <c r="G205" s="69"/>
      <c r="H205" s="70"/>
      <c r="I205" s="70"/>
      <c r="J205" s="70"/>
      <c r="K205" s="159" t="s">
        <v>512</v>
      </c>
      <c r="L205" s="160"/>
      <c r="M205" s="161"/>
      <c r="N205" t="s">
        <v>513</v>
      </c>
    </row>
    <row r="206" spans="1:14" ht="20.100000000000001" customHeight="1">
      <c r="A206" s="65">
        <v>13</v>
      </c>
      <c r="B206" s="100">
        <v>172348288</v>
      </c>
      <c r="C206" s="67" t="s">
        <v>282</v>
      </c>
      <c r="D206" s="68" t="s">
        <v>320</v>
      </c>
      <c r="E206" s="101" t="s">
        <v>312</v>
      </c>
      <c r="F206" s="101" t="s">
        <v>557</v>
      </c>
      <c r="G206" s="69"/>
      <c r="H206" s="70"/>
      <c r="I206" s="70"/>
      <c r="J206" s="70"/>
      <c r="K206" s="159" t="s">
        <v>512</v>
      </c>
      <c r="L206" s="160"/>
      <c r="M206" s="161"/>
      <c r="N206" t="s">
        <v>513</v>
      </c>
    </row>
    <row r="207" spans="1:14" ht="20.100000000000001" customHeight="1">
      <c r="A207" s="65">
        <v>14</v>
      </c>
      <c r="B207" s="100">
        <v>1820716237</v>
      </c>
      <c r="C207" s="67" t="s">
        <v>321</v>
      </c>
      <c r="D207" s="68" t="s">
        <v>322</v>
      </c>
      <c r="E207" s="101" t="s">
        <v>312</v>
      </c>
      <c r="F207" s="101" t="s">
        <v>525</v>
      </c>
      <c r="G207" s="69"/>
      <c r="H207" s="70"/>
      <c r="I207" s="70"/>
      <c r="J207" s="70"/>
      <c r="K207" s="159" t="s">
        <v>512</v>
      </c>
      <c r="L207" s="160"/>
      <c r="M207" s="161"/>
      <c r="N207" t="s">
        <v>513</v>
      </c>
    </row>
    <row r="208" spans="1:14" ht="20.100000000000001" customHeight="1">
      <c r="A208" s="65">
        <v>15</v>
      </c>
      <c r="B208" s="100">
        <v>162333739</v>
      </c>
      <c r="C208" s="67" t="s">
        <v>323</v>
      </c>
      <c r="D208" s="68" t="s">
        <v>324</v>
      </c>
      <c r="E208" s="101" t="s">
        <v>312</v>
      </c>
      <c r="F208" s="101" t="s">
        <v>558</v>
      </c>
      <c r="G208" s="69"/>
      <c r="H208" s="70"/>
      <c r="I208" s="70"/>
      <c r="J208" s="70"/>
      <c r="K208" s="159">
        <v>73040</v>
      </c>
      <c r="L208" s="160"/>
      <c r="M208" s="161"/>
      <c r="N208" t="s">
        <v>513</v>
      </c>
    </row>
    <row r="209" spans="1:14" ht="20.100000000000001" customHeight="1">
      <c r="A209" s="65">
        <v>16</v>
      </c>
      <c r="B209" s="100">
        <v>1820234877</v>
      </c>
      <c r="C209" s="67" t="s">
        <v>325</v>
      </c>
      <c r="D209" s="68" t="s">
        <v>179</v>
      </c>
      <c r="E209" s="101" t="s">
        <v>312</v>
      </c>
      <c r="F209" s="101" t="s">
        <v>530</v>
      </c>
      <c r="G209" s="69"/>
      <c r="H209" s="70"/>
      <c r="I209" s="70"/>
      <c r="J209" s="70"/>
      <c r="K209" s="159" t="s">
        <v>512</v>
      </c>
      <c r="L209" s="160"/>
      <c r="M209" s="161"/>
      <c r="N209" t="s">
        <v>513</v>
      </c>
    </row>
    <row r="210" spans="1:14" ht="20.100000000000001" customHeight="1">
      <c r="A210" s="65">
        <v>17</v>
      </c>
      <c r="B210" s="100">
        <v>1820226519</v>
      </c>
      <c r="C210" s="67" t="s">
        <v>326</v>
      </c>
      <c r="D210" s="68" t="s">
        <v>327</v>
      </c>
      <c r="E210" s="101" t="s">
        <v>312</v>
      </c>
      <c r="F210" s="101" t="s">
        <v>557</v>
      </c>
      <c r="G210" s="69"/>
      <c r="H210" s="70"/>
      <c r="I210" s="70"/>
      <c r="J210" s="70"/>
      <c r="K210" s="159" t="s">
        <v>512</v>
      </c>
      <c r="L210" s="160"/>
      <c r="M210" s="161"/>
      <c r="N210" t="s">
        <v>513</v>
      </c>
    </row>
    <row r="211" spans="1:14" ht="20.100000000000001" customHeight="1">
      <c r="A211" s="65">
        <v>18</v>
      </c>
      <c r="B211" s="100">
        <v>172348940</v>
      </c>
      <c r="C211" s="67" t="s">
        <v>237</v>
      </c>
      <c r="D211" s="68" t="s">
        <v>181</v>
      </c>
      <c r="E211" s="101" t="s">
        <v>312</v>
      </c>
      <c r="F211" s="101" t="s">
        <v>537</v>
      </c>
      <c r="G211" s="69"/>
      <c r="H211" s="70"/>
      <c r="I211" s="70"/>
      <c r="J211" s="70"/>
      <c r="K211" s="159" t="s">
        <v>512</v>
      </c>
      <c r="L211" s="160"/>
      <c r="M211" s="161"/>
      <c r="N211" t="s">
        <v>513</v>
      </c>
    </row>
    <row r="212" spans="1:14" ht="20.100000000000001" customHeight="1">
      <c r="A212" s="65">
        <v>19</v>
      </c>
      <c r="B212" s="100">
        <v>172328932</v>
      </c>
      <c r="C212" s="67" t="s">
        <v>328</v>
      </c>
      <c r="D212" s="68" t="s">
        <v>329</v>
      </c>
      <c r="E212" s="101" t="s">
        <v>312</v>
      </c>
      <c r="F212" s="101" t="s">
        <v>559</v>
      </c>
      <c r="G212" s="69"/>
      <c r="H212" s="70"/>
      <c r="I212" s="70"/>
      <c r="J212" s="70"/>
      <c r="K212" s="159" t="s">
        <v>512</v>
      </c>
      <c r="L212" s="160"/>
      <c r="M212" s="161"/>
      <c r="N212" t="s">
        <v>513</v>
      </c>
    </row>
    <row r="213" spans="1:14" ht="20.100000000000001" customHeight="1">
      <c r="A213" s="65">
        <v>20</v>
      </c>
      <c r="B213" s="100">
        <v>1820715739</v>
      </c>
      <c r="C213" s="67" t="s">
        <v>330</v>
      </c>
      <c r="D213" s="68" t="s">
        <v>296</v>
      </c>
      <c r="E213" s="101" t="s">
        <v>312</v>
      </c>
      <c r="F213" s="101" t="s">
        <v>525</v>
      </c>
      <c r="G213" s="69"/>
      <c r="H213" s="70"/>
      <c r="I213" s="70"/>
      <c r="J213" s="70"/>
      <c r="K213" s="159" t="s">
        <v>512</v>
      </c>
      <c r="L213" s="160"/>
      <c r="M213" s="161"/>
      <c r="N213" t="s">
        <v>513</v>
      </c>
    </row>
    <row r="214" spans="1:14" ht="20.100000000000001" customHeight="1">
      <c r="A214" s="65">
        <v>21</v>
      </c>
      <c r="B214" s="100">
        <v>172418913</v>
      </c>
      <c r="C214" s="67" t="s">
        <v>331</v>
      </c>
      <c r="D214" s="68" t="s">
        <v>113</v>
      </c>
      <c r="E214" s="101" t="s">
        <v>312</v>
      </c>
      <c r="F214" s="101" t="s">
        <v>514</v>
      </c>
      <c r="G214" s="69"/>
      <c r="H214" s="70"/>
      <c r="I214" s="70"/>
      <c r="J214" s="70"/>
      <c r="K214" s="159" t="s">
        <v>512</v>
      </c>
      <c r="L214" s="160"/>
      <c r="M214" s="161"/>
      <c r="N214" t="s">
        <v>513</v>
      </c>
    </row>
    <row r="215" spans="1:14" ht="20.100000000000001" customHeight="1">
      <c r="A215" s="65">
        <v>22</v>
      </c>
      <c r="B215" s="100">
        <v>1820254361</v>
      </c>
      <c r="C215" s="67" t="s">
        <v>332</v>
      </c>
      <c r="D215" s="68" t="s">
        <v>186</v>
      </c>
      <c r="E215" s="101" t="s">
        <v>312</v>
      </c>
      <c r="F215" s="101" t="s">
        <v>556</v>
      </c>
      <c r="G215" s="69"/>
      <c r="H215" s="70"/>
      <c r="I215" s="70"/>
      <c r="J215" s="70"/>
      <c r="K215" s="159" t="s">
        <v>512</v>
      </c>
      <c r="L215" s="160"/>
      <c r="M215" s="161"/>
      <c r="N215" t="s">
        <v>513</v>
      </c>
    </row>
    <row r="216" spans="1:14" ht="20.100000000000001" customHeight="1">
      <c r="A216" s="65">
        <v>23</v>
      </c>
      <c r="B216" s="100">
        <v>172528582</v>
      </c>
      <c r="C216" s="67" t="s">
        <v>333</v>
      </c>
      <c r="D216" s="68" t="s">
        <v>334</v>
      </c>
      <c r="E216" s="101" t="s">
        <v>312</v>
      </c>
      <c r="F216" s="101" t="s">
        <v>560</v>
      </c>
      <c r="G216" s="69"/>
      <c r="H216" s="70"/>
      <c r="I216" s="70"/>
      <c r="J216" s="70"/>
      <c r="K216" s="159" t="s">
        <v>512</v>
      </c>
      <c r="L216" s="160"/>
      <c r="M216" s="161"/>
      <c r="N216" t="s">
        <v>513</v>
      </c>
    </row>
    <row r="218" spans="1:14" s="56" customFormat="1">
      <c r="B218" s="172" t="s">
        <v>57</v>
      </c>
      <c r="C218" s="172"/>
      <c r="D218" s="57"/>
      <c r="E218" s="156" t="s">
        <v>58</v>
      </c>
      <c r="F218" s="156"/>
      <c r="G218" s="156"/>
      <c r="H218" s="156"/>
      <c r="I218" s="156"/>
      <c r="J218" s="156"/>
      <c r="K218" s="58" t="s">
        <v>561</v>
      </c>
    </row>
    <row r="219" spans="1:14" s="56" customFormat="1">
      <c r="B219" s="172" t="s">
        <v>59</v>
      </c>
      <c r="C219" s="172"/>
      <c r="D219" s="59" t="s">
        <v>502</v>
      </c>
      <c r="E219" s="156" t="s">
        <v>507</v>
      </c>
      <c r="F219" s="156"/>
      <c r="G219" s="156"/>
      <c r="H219" s="156"/>
      <c r="I219" s="156"/>
      <c r="J219" s="156"/>
      <c r="K219" s="60" t="s">
        <v>60</v>
      </c>
      <c r="L219" s="61" t="s">
        <v>61</v>
      </c>
      <c r="M219" s="61">
        <v>2</v>
      </c>
    </row>
    <row r="220" spans="1:14" s="62" customFormat="1" ht="18.75" customHeight="1">
      <c r="B220" s="63" t="s">
        <v>508</v>
      </c>
      <c r="C220" s="157" t="s">
        <v>509</v>
      </c>
      <c r="D220" s="157"/>
      <c r="E220" s="157"/>
      <c r="F220" s="157"/>
      <c r="G220" s="157"/>
      <c r="H220" s="157"/>
      <c r="I220" s="157"/>
      <c r="J220" s="157"/>
      <c r="K220" s="60" t="s">
        <v>62</v>
      </c>
      <c r="L220" s="60" t="s">
        <v>61</v>
      </c>
      <c r="M220" s="60">
        <v>2</v>
      </c>
    </row>
    <row r="221" spans="1:14" s="62" customFormat="1" ht="18.75" customHeight="1">
      <c r="A221" s="158" t="s">
        <v>562</v>
      </c>
      <c r="B221" s="158"/>
      <c r="C221" s="158"/>
      <c r="D221" s="158"/>
      <c r="E221" s="158"/>
      <c r="F221" s="158"/>
      <c r="G221" s="158"/>
      <c r="H221" s="158"/>
      <c r="I221" s="158"/>
      <c r="J221" s="158"/>
      <c r="K221" s="60" t="s">
        <v>63</v>
      </c>
      <c r="L221" s="60" t="s">
        <v>61</v>
      </c>
      <c r="M221" s="60">
        <v>1</v>
      </c>
    </row>
    <row r="222" spans="1:14" ht="9" customHeight="1"/>
    <row r="223" spans="1:14" ht="15" customHeight="1">
      <c r="A223" s="152" t="s">
        <v>4</v>
      </c>
      <c r="B223" s="153" t="s">
        <v>64</v>
      </c>
      <c r="C223" s="154" t="s">
        <v>9</v>
      </c>
      <c r="D223" s="155" t="s">
        <v>10</v>
      </c>
      <c r="E223" s="153" t="s">
        <v>75</v>
      </c>
      <c r="F223" s="153" t="s">
        <v>76</v>
      </c>
      <c r="G223" s="153" t="s">
        <v>66</v>
      </c>
      <c r="H223" s="153" t="s">
        <v>67</v>
      </c>
      <c r="I223" s="162" t="s">
        <v>56</v>
      </c>
      <c r="J223" s="162"/>
      <c r="K223" s="163" t="s">
        <v>68</v>
      </c>
      <c r="L223" s="164"/>
      <c r="M223" s="165"/>
    </row>
    <row r="224" spans="1:14" ht="27" customHeight="1">
      <c r="A224" s="152"/>
      <c r="B224" s="152"/>
      <c r="C224" s="154"/>
      <c r="D224" s="155"/>
      <c r="E224" s="152"/>
      <c r="F224" s="152"/>
      <c r="G224" s="152"/>
      <c r="H224" s="152"/>
      <c r="I224" s="64" t="s">
        <v>69</v>
      </c>
      <c r="J224" s="64" t="s">
        <v>70</v>
      </c>
      <c r="K224" s="166"/>
      <c r="L224" s="167"/>
      <c r="M224" s="168"/>
    </row>
    <row r="225" spans="1:14" ht="20.100000000000001" customHeight="1">
      <c r="A225" s="65">
        <v>1</v>
      </c>
      <c r="B225" s="100">
        <v>172328930</v>
      </c>
      <c r="C225" s="67" t="s">
        <v>331</v>
      </c>
      <c r="D225" s="68" t="s">
        <v>115</v>
      </c>
      <c r="E225" s="101" t="s">
        <v>312</v>
      </c>
      <c r="F225" s="101" t="s">
        <v>563</v>
      </c>
      <c r="G225" s="69"/>
      <c r="H225" s="70"/>
      <c r="I225" s="70"/>
      <c r="J225" s="70"/>
      <c r="K225" s="169" t="s">
        <v>512</v>
      </c>
      <c r="L225" s="170"/>
      <c r="M225" s="171"/>
      <c r="N225" t="s">
        <v>513</v>
      </c>
    </row>
    <row r="226" spans="1:14" ht="20.100000000000001" customHeight="1">
      <c r="A226" s="65">
        <v>2</v>
      </c>
      <c r="B226" s="100">
        <v>172328070</v>
      </c>
      <c r="C226" s="67" t="s">
        <v>335</v>
      </c>
      <c r="D226" s="68" t="s">
        <v>336</v>
      </c>
      <c r="E226" s="101" t="s">
        <v>312</v>
      </c>
      <c r="F226" s="101" t="s">
        <v>563</v>
      </c>
      <c r="G226" s="69"/>
      <c r="H226" s="70"/>
      <c r="I226" s="70"/>
      <c r="J226" s="70"/>
      <c r="K226" s="159" t="s">
        <v>512</v>
      </c>
      <c r="L226" s="160"/>
      <c r="M226" s="161"/>
      <c r="N226" t="s">
        <v>513</v>
      </c>
    </row>
    <row r="227" spans="1:14" ht="20.100000000000001" customHeight="1">
      <c r="A227" s="65">
        <v>3</v>
      </c>
      <c r="B227" s="100">
        <v>1820714394</v>
      </c>
      <c r="C227" s="67" t="s">
        <v>337</v>
      </c>
      <c r="D227" s="68" t="s">
        <v>336</v>
      </c>
      <c r="E227" s="101" t="s">
        <v>312</v>
      </c>
      <c r="F227" s="101" t="s">
        <v>525</v>
      </c>
      <c r="G227" s="69"/>
      <c r="H227" s="70"/>
      <c r="I227" s="70"/>
      <c r="J227" s="70"/>
      <c r="K227" s="159" t="s">
        <v>512</v>
      </c>
      <c r="L227" s="160"/>
      <c r="M227" s="161"/>
      <c r="N227" t="s">
        <v>513</v>
      </c>
    </row>
    <row r="228" spans="1:14" ht="20.100000000000001" customHeight="1">
      <c r="A228" s="65">
        <v>4</v>
      </c>
      <c r="B228" s="100">
        <v>172217257</v>
      </c>
      <c r="C228" s="67" t="s">
        <v>338</v>
      </c>
      <c r="D228" s="68" t="s">
        <v>300</v>
      </c>
      <c r="E228" s="101" t="s">
        <v>312</v>
      </c>
      <c r="F228" s="101" t="s">
        <v>529</v>
      </c>
      <c r="G228" s="69"/>
      <c r="H228" s="70"/>
      <c r="I228" s="70"/>
      <c r="J228" s="70"/>
      <c r="K228" s="159" t="s">
        <v>512</v>
      </c>
      <c r="L228" s="160"/>
      <c r="M228" s="161"/>
      <c r="N228" t="s">
        <v>513</v>
      </c>
    </row>
    <row r="229" spans="1:14" ht="20.100000000000001" customHeight="1">
      <c r="A229" s="65">
        <v>5</v>
      </c>
      <c r="B229" s="100">
        <v>1820716337</v>
      </c>
      <c r="C229" s="67" t="s">
        <v>165</v>
      </c>
      <c r="D229" s="68" t="s">
        <v>193</v>
      </c>
      <c r="E229" s="101" t="s">
        <v>312</v>
      </c>
      <c r="F229" s="101" t="s">
        <v>525</v>
      </c>
      <c r="G229" s="69"/>
      <c r="H229" s="70"/>
      <c r="I229" s="70"/>
      <c r="J229" s="70"/>
      <c r="K229" s="159" t="s">
        <v>512</v>
      </c>
      <c r="L229" s="160"/>
      <c r="M229" s="161"/>
      <c r="N229" t="s">
        <v>513</v>
      </c>
    </row>
    <row r="230" spans="1:14" ht="20.100000000000001" customHeight="1">
      <c r="A230" s="65">
        <v>6</v>
      </c>
      <c r="B230" s="100">
        <v>172417683</v>
      </c>
      <c r="C230" s="67" t="s">
        <v>339</v>
      </c>
      <c r="D230" s="68" t="s">
        <v>340</v>
      </c>
      <c r="E230" s="101" t="s">
        <v>312</v>
      </c>
      <c r="F230" s="101" t="s">
        <v>514</v>
      </c>
      <c r="G230" s="69"/>
      <c r="H230" s="70"/>
      <c r="I230" s="70"/>
      <c r="J230" s="70"/>
      <c r="K230" s="159" t="s">
        <v>512</v>
      </c>
      <c r="L230" s="160"/>
      <c r="M230" s="161"/>
      <c r="N230" t="s">
        <v>513</v>
      </c>
    </row>
    <row r="231" spans="1:14" ht="20.100000000000001" customHeight="1">
      <c r="A231" s="65">
        <v>7</v>
      </c>
      <c r="B231" s="100">
        <v>1820226582</v>
      </c>
      <c r="C231" s="67" t="s">
        <v>341</v>
      </c>
      <c r="D231" s="68" t="s">
        <v>127</v>
      </c>
      <c r="E231" s="101" t="s">
        <v>312</v>
      </c>
      <c r="F231" s="101" t="s">
        <v>557</v>
      </c>
      <c r="G231" s="69"/>
      <c r="H231" s="70"/>
      <c r="I231" s="70"/>
      <c r="J231" s="70"/>
      <c r="K231" s="159" t="s">
        <v>512</v>
      </c>
      <c r="L231" s="160"/>
      <c r="M231" s="161"/>
      <c r="N231" t="s">
        <v>513</v>
      </c>
    </row>
    <row r="232" spans="1:14" ht="20.100000000000001" customHeight="1">
      <c r="A232" s="65">
        <v>8</v>
      </c>
      <c r="B232" s="100">
        <v>152232872</v>
      </c>
      <c r="C232" s="67" t="s">
        <v>228</v>
      </c>
      <c r="D232" s="68" t="s">
        <v>129</v>
      </c>
      <c r="E232" s="101" t="s">
        <v>312</v>
      </c>
      <c r="F232" s="101" t="s">
        <v>564</v>
      </c>
      <c r="G232" s="69"/>
      <c r="H232" s="70"/>
      <c r="I232" s="70"/>
      <c r="J232" s="70"/>
      <c r="K232" s="159">
        <v>79473</v>
      </c>
      <c r="L232" s="160"/>
      <c r="M232" s="161"/>
      <c r="N232" t="s">
        <v>513</v>
      </c>
    </row>
    <row r="233" spans="1:14" ht="20.100000000000001" customHeight="1">
      <c r="A233" s="65">
        <v>9</v>
      </c>
      <c r="B233" s="100">
        <v>172417687</v>
      </c>
      <c r="C233" s="67" t="s">
        <v>342</v>
      </c>
      <c r="D233" s="68" t="s">
        <v>343</v>
      </c>
      <c r="E233" s="101" t="s">
        <v>312</v>
      </c>
      <c r="F233" s="101" t="s">
        <v>514</v>
      </c>
      <c r="G233" s="69"/>
      <c r="H233" s="70"/>
      <c r="I233" s="70"/>
      <c r="J233" s="70"/>
      <c r="K233" s="159" t="s">
        <v>536</v>
      </c>
      <c r="L233" s="160"/>
      <c r="M233" s="161"/>
      <c r="N233" t="s">
        <v>513</v>
      </c>
    </row>
    <row r="234" spans="1:14" ht="20.100000000000001" customHeight="1">
      <c r="A234" s="65">
        <v>10</v>
      </c>
      <c r="B234" s="100">
        <v>1820715401</v>
      </c>
      <c r="C234" s="67" t="s">
        <v>282</v>
      </c>
      <c r="D234" s="68" t="s">
        <v>134</v>
      </c>
      <c r="E234" s="101" t="s">
        <v>312</v>
      </c>
      <c r="F234" s="101" t="s">
        <v>525</v>
      </c>
      <c r="G234" s="69"/>
      <c r="H234" s="70"/>
      <c r="I234" s="70"/>
      <c r="J234" s="70"/>
      <c r="K234" s="159" t="s">
        <v>512</v>
      </c>
      <c r="L234" s="160"/>
      <c r="M234" s="161"/>
      <c r="N234" t="s">
        <v>513</v>
      </c>
    </row>
    <row r="235" spans="1:14" ht="20.100000000000001" customHeight="1">
      <c r="A235" s="65">
        <v>11</v>
      </c>
      <c r="B235" s="100">
        <v>1820714395</v>
      </c>
      <c r="C235" s="67" t="s">
        <v>165</v>
      </c>
      <c r="D235" s="68" t="s">
        <v>344</v>
      </c>
      <c r="E235" s="101" t="s">
        <v>312</v>
      </c>
      <c r="F235" s="101" t="s">
        <v>525</v>
      </c>
      <c r="G235" s="69"/>
      <c r="H235" s="70"/>
      <c r="I235" s="70"/>
      <c r="J235" s="70"/>
      <c r="K235" s="159" t="s">
        <v>512</v>
      </c>
      <c r="L235" s="160"/>
      <c r="M235" s="161"/>
      <c r="N235" t="s">
        <v>513</v>
      </c>
    </row>
    <row r="236" spans="1:14" ht="20.100000000000001" customHeight="1">
      <c r="A236" s="65">
        <v>12</v>
      </c>
      <c r="B236" s="100">
        <v>172526991</v>
      </c>
      <c r="C236" s="67" t="s">
        <v>345</v>
      </c>
      <c r="D236" s="68" t="s">
        <v>202</v>
      </c>
      <c r="E236" s="101" t="s">
        <v>312</v>
      </c>
      <c r="F236" s="101" t="s">
        <v>565</v>
      </c>
      <c r="G236" s="69"/>
      <c r="H236" s="70"/>
      <c r="I236" s="70"/>
      <c r="J236" s="70"/>
      <c r="K236" s="159" t="s">
        <v>512</v>
      </c>
      <c r="L236" s="160"/>
      <c r="M236" s="161"/>
      <c r="N236" t="s">
        <v>513</v>
      </c>
    </row>
    <row r="237" spans="1:14" ht="20.100000000000001" customHeight="1">
      <c r="A237" s="65">
        <v>13</v>
      </c>
      <c r="B237" s="100">
        <v>172317763</v>
      </c>
      <c r="C237" s="67" t="s">
        <v>346</v>
      </c>
      <c r="D237" s="68" t="s">
        <v>347</v>
      </c>
      <c r="E237" s="101" t="s">
        <v>312</v>
      </c>
      <c r="F237" s="101" t="s">
        <v>566</v>
      </c>
      <c r="G237" s="69"/>
      <c r="H237" s="70"/>
      <c r="I237" s="70"/>
      <c r="J237" s="70"/>
      <c r="K237" s="159" t="s">
        <v>512</v>
      </c>
      <c r="L237" s="160"/>
      <c r="M237" s="161"/>
      <c r="N237" t="s">
        <v>513</v>
      </c>
    </row>
    <row r="238" spans="1:14" ht="20.100000000000001" customHeight="1">
      <c r="A238" s="65">
        <v>14</v>
      </c>
      <c r="B238" s="100">
        <v>142412583</v>
      </c>
      <c r="C238" s="67" t="s">
        <v>348</v>
      </c>
      <c r="D238" s="68" t="s">
        <v>204</v>
      </c>
      <c r="E238" s="101" t="s">
        <v>312</v>
      </c>
      <c r="F238" s="101" t="s">
        <v>567</v>
      </c>
      <c r="G238" s="69"/>
      <c r="H238" s="70"/>
      <c r="I238" s="70"/>
      <c r="J238" s="70"/>
      <c r="K238" s="159">
        <v>71543</v>
      </c>
      <c r="L238" s="160"/>
      <c r="M238" s="161"/>
      <c r="N238" t="s">
        <v>513</v>
      </c>
    </row>
    <row r="239" spans="1:14" ht="20.100000000000001" customHeight="1">
      <c r="A239" s="65">
        <v>15</v>
      </c>
      <c r="B239" s="100">
        <v>1820224262</v>
      </c>
      <c r="C239" s="67" t="s">
        <v>349</v>
      </c>
      <c r="D239" s="68" t="s">
        <v>204</v>
      </c>
      <c r="E239" s="101" t="s">
        <v>312</v>
      </c>
      <c r="F239" s="101" t="s">
        <v>557</v>
      </c>
      <c r="G239" s="69"/>
      <c r="H239" s="70"/>
      <c r="I239" s="70"/>
      <c r="J239" s="70"/>
      <c r="K239" s="159" t="s">
        <v>512</v>
      </c>
      <c r="L239" s="160"/>
      <c r="M239" s="161"/>
      <c r="N239" t="s">
        <v>513</v>
      </c>
    </row>
    <row r="240" spans="1:14" ht="20.100000000000001" customHeight="1">
      <c r="A240" s="65">
        <v>16</v>
      </c>
      <c r="B240" s="100">
        <v>1820254352</v>
      </c>
      <c r="C240" s="67" t="s">
        <v>350</v>
      </c>
      <c r="D240" s="68" t="s">
        <v>209</v>
      </c>
      <c r="E240" s="101" t="s">
        <v>312</v>
      </c>
      <c r="F240" s="101" t="s">
        <v>556</v>
      </c>
      <c r="G240" s="69"/>
      <c r="H240" s="70"/>
      <c r="I240" s="70"/>
      <c r="J240" s="70"/>
      <c r="K240" s="159" t="s">
        <v>512</v>
      </c>
      <c r="L240" s="160"/>
      <c r="M240" s="161"/>
      <c r="N240" t="s">
        <v>513</v>
      </c>
    </row>
    <row r="241" spans="1:14" ht="20.100000000000001" customHeight="1">
      <c r="A241" s="65">
        <v>17</v>
      </c>
      <c r="B241" s="100">
        <v>172348299</v>
      </c>
      <c r="C241" s="67" t="s">
        <v>351</v>
      </c>
      <c r="D241" s="68" t="s">
        <v>148</v>
      </c>
      <c r="E241" s="101" t="s">
        <v>312</v>
      </c>
      <c r="F241" s="101" t="s">
        <v>537</v>
      </c>
      <c r="G241" s="69"/>
      <c r="H241" s="70"/>
      <c r="I241" s="70"/>
      <c r="J241" s="70"/>
      <c r="K241" s="159" t="s">
        <v>512</v>
      </c>
      <c r="L241" s="160"/>
      <c r="M241" s="161"/>
      <c r="N241" t="s">
        <v>513</v>
      </c>
    </row>
    <row r="242" spans="1:14" ht="20.100000000000001" customHeight="1">
      <c r="A242" s="65">
        <v>18</v>
      </c>
      <c r="B242" s="100">
        <v>162213347</v>
      </c>
      <c r="C242" s="67" t="s">
        <v>94</v>
      </c>
      <c r="D242" s="68" t="s">
        <v>153</v>
      </c>
      <c r="E242" s="101" t="s">
        <v>312</v>
      </c>
      <c r="F242" s="101" t="s">
        <v>568</v>
      </c>
      <c r="G242" s="69"/>
      <c r="H242" s="70"/>
      <c r="I242" s="70"/>
      <c r="J242" s="70"/>
      <c r="K242" s="159" t="s">
        <v>512</v>
      </c>
      <c r="L242" s="160"/>
      <c r="M242" s="161"/>
      <c r="N242" t="s">
        <v>513</v>
      </c>
    </row>
    <row r="243" spans="1:14" ht="20.100000000000001" customHeight="1">
      <c r="A243" s="65">
        <v>19</v>
      </c>
      <c r="B243" s="100">
        <v>162233637</v>
      </c>
      <c r="C243" s="67" t="s">
        <v>352</v>
      </c>
      <c r="D243" s="68" t="s">
        <v>153</v>
      </c>
      <c r="E243" s="101" t="s">
        <v>312</v>
      </c>
      <c r="F243" s="101" t="s">
        <v>528</v>
      </c>
      <c r="G243" s="69"/>
      <c r="H243" s="70"/>
      <c r="I243" s="70"/>
      <c r="J243" s="70"/>
      <c r="K243" s="159" t="s">
        <v>512</v>
      </c>
      <c r="L243" s="160"/>
      <c r="M243" s="161"/>
      <c r="N243" t="s">
        <v>513</v>
      </c>
    </row>
    <row r="244" spans="1:14" ht="20.100000000000001" customHeight="1">
      <c r="A244" s="65">
        <v>20</v>
      </c>
      <c r="B244" s="100">
        <v>1821234888</v>
      </c>
      <c r="C244" s="67" t="s">
        <v>353</v>
      </c>
      <c r="D244" s="68" t="s">
        <v>153</v>
      </c>
      <c r="E244" s="101" t="s">
        <v>312</v>
      </c>
      <c r="F244" s="101" t="s">
        <v>530</v>
      </c>
      <c r="G244" s="69"/>
      <c r="H244" s="70"/>
      <c r="I244" s="70"/>
      <c r="J244" s="70"/>
      <c r="K244" s="159" t="s">
        <v>512</v>
      </c>
      <c r="L244" s="160"/>
      <c r="M244" s="161"/>
      <c r="N244" t="s">
        <v>513</v>
      </c>
    </row>
    <row r="245" spans="1:14" ht="20.100000000000001" customHeight="1">
      <c r="A245" s="65">
        <v>21</v>
      </c>
      <c r="B245" s="100">
        <v>1821614746</v>
      </c>
      <c r="C245" s="67" t="s">
        <v>354</v>
      </c>
      <c r="D245" s="68" t="s">
        <v>215</v>
      </c>
      <c r="E245" s="101" t="s">
        <v>312</v>
      </c>
      <c r="F245" s="101" t="s">
        <v>552</v>
      </c>
      <c r="G245" s="69"/>
      <c r="H245" s="70"/>
      <c r="I245" s="70"/>
      <c r="J245" s="70"/>
      <c r="K245" s="159" t="s">
        <v>512</v>
      </c>
      <c r="L245" s="160"/>
      <c r="M245" s="161"/>
      <c r="N245" t="s">
        <v>513</v>
      </c>
    </row>
    <row r="246" spans="1:14" ht="20.100000000000001" customHeight="1">
      <c r="A246" s="65">
        <v>22</v>
      </c>
      <c r="B246" s="100">
        <v>172417698</v>
      </c>
      <c r="C246" s="67" t="s">
        <v>355</v>
      </c>
      <c r="D246" s="68" t="s">
        <v>356</v>
      </c>
      <c r="E246" s="101" t="s">
        <v>312</v>
      </c>
      <c r="F246" s="101" t="s">
        <v>514</v>
      </c>
      <c r="G246" s="69"/>
      <c r="H246" s="70"/>
      <c r="I246" s="70"/>
      <c r="J246" s="70"/>
      <c r="K246" s="159" t="s">
        <v>512</v>
      </c>
      <c r="L246" s="160"/>
      <c r="M246" s="161"/>
      <c r="N246" t="s">
        <v>513</v>
      </c>
    </row>
    <row r="247" spans="1:14" ht="20.100000000000001" customHeight="1">
      <c r="A247" s="65">
        <v>23</v>
      </c>
      <c r="B247" s="100">
        <v>172327984</v>
      </c>
      <c r="C247" s="67" t="s">
        <v>357</v>
      </c>
      <c r="D247" s="68" t="s">
        <v>81</v>
      </c>
      <c r="E247" s="101" t="s">
        <v>358</v>
      </c>
      <c r="F247" s="101" t="s">
        <v>569</v>
      </c>
      <c r="G247" s="69"/>
      <c r="H247" s="70"/>
      <c r="I247" s="70"/>
      <c r="J247" s="70"/>
      <c r="K247" s="159" t="s">
        <v>512</v>
      </c>
      <c r="L247" s="160"/>
      <c r="M247" s="161"/>
      <c r="N247" t="s">
        <v>513</v>
      </c>
    </row>
    <row r="249" spans="1:14" s="56" customFormat="1">
      <c r="B249" s="172" t="s">
        <v>57</v>
      </c>
      <c r="C249" s="172"/>
      <c r="D249" s="57"/>
      <c r="E249" s="156" t="s">
        <v>58</v>
      </c>
      <c r="F249" s="156"/>
      <c r="G249" s="156"/>
      <c r="H249" s="156"/>
      <c r="I249" s="156"/>
      <c r="J249" s="156"/>
      <c r="K249" s="58" t="s">
        <v>570</v>
      </c>
    </row>
    <row r="250" spans="1:14" s="56" customFormat="1">
      <c r="B250" s="172" t="s">
        <v>59</v>
      </c>
      <c r="C250" s="172"/>
      <c r="D250" s="59" t="s">
        <v>503</v>
      </c>
      <c r="E250" s="156" t="s">
        <v>507</v>
      </c>
      <c r="F250" s="156"/>
      <c r="G250" s="156"/>
      <c r="H250" s="156"/>
      <c r="I250" s="156"/>
      <c r="J250" s="156"/>
      <c r="K250" s="60" t="s">
        <v>60</v>
      </c>
      <c r="L250" s="61" t="s">
        <v>61</v>
      </c>
      <c r="M250" s="61">
        <v>2</v>
      </c>
    </row>
    <row r="251" spans="1:14" s="62" customFormat="1" ht="18.75" customHeight="1">
      <c r="B251" s="63" t="s">
        <v>508</v>
      </c>
      <c r="C251" s="157" t="s">
        <v>509</v>
      </c>
      <c r="D251" s="157"/>
      <c r="E251" s="157"/>
      <c r="F251" s="157"/>
      <c r="G251" s="157"/>
      <c r="H251" s="157"/>
      <c r="I251" s="157"/>
      <c r="J251" s="157"/>
      <c r="K251" s="60" t="s">
        <v>62</v>
      </c>
      <c r="L251" s="60" t="s">
        <v>61</v>
      </c>
      <c r="M251" s="60">
        <v>2</v>
      </c>
    </row>
    <row r="252" spans="1:14" s="62" customFormat="1" ht="18.75" customHeight="1">
      <c r="A252" s="158" t="s">
        <v>571</v>
      </c>
      <c r="B252" s="158"/>
      <c r="C252" s="158"/>
      <c r="D252" s="158"/>
      <c r="E252" s="158"/>
      <c r="F252" s="158"/>
      <c r="G252" s="158"/>
      <c r="H252" s="158"/>
      <c r="I252" s="158"/>
      <c r="J252" s="158"/>
      <c r="K252" s="60" t="s">
        <v>63</v>
      </c>
      <c r="L252" s="60" t="s">
        <v>61</v>
      </c>
      <c r="M252" s="60">
        <v>1</v>
      </c>
    </row>
    <row r="253" spans="1:14" ht="9" customHeight="1"/>
    <row r="254" spans="1:14" ht="15" customHeight="1">
      <c r="A254" s="152" t="s">
        <v>4</v>
      </c>
      <c r="B254" s="153" t="s">
        <v>64</v>
      </c>
      <c r="C254" s="154" t="s">
        <v>9</v>
      </c>
      <c r="D254" s="155" t="s">
        <v>10</v>
      </c>
      <c r="E254" s="153" t="s">
        <v>75</v>
      </c>
      <c r="F254" s="153" t="s">
        <v>76</v>
      </c>
      <c r="G254" s="153" t="s">
        <v>66</v>
      </c>
      <c r="H254" s="153" t="s">
        <v>67</v>
      </c>
      <c r="I254" s="162" t="s">
        <v>56</v>
      </c>
      <c r="J254" s="162"/>
      <c r="K254" s="163" t="s">
        <v>68</v>
      </c>
      <c r="L254" s="164"/>
      <c r="M254" s="165"/>
    </row>
    <row r="255" spans="1:14" ht="27" customHeight="1">
      <c r="A255" s="152"/>
      <c r="B255" s="152"/>
      <c r="C255" s="154"/>
      <c r="D255" s="155"/>
      <c r="E255" s="152"/>
      <c r="F255" s="152"/>
      <c r="G255" s="152"/>
      <c r="H255" s="152"/>
      <c r="I255" s="64" t="s">
        <v>69</v>
      </c>
      <c r="J255" s="64" t="s">
        <v>70</v>
      </c>
      <c r="K255" s="166"/>
      <c r="L255" s="167"/>
      <c r="M255" s="168"/>
    </row>
    <row r="256" spans="1:14" ht="20.100000000000001" customHeight="1">
      <c r="A256" s="65">
        <v>1</v>
      </c>
      <c r="B256" s="100">
        <v>172327988</v>
      </c>
      <c r="C256" s="67" t="s">
        <v>103</v>
      </c>
      <c r="D256" s="68" t="s">
        <v>359</v>
      </c>
      <c r="E256" s="101" t="s">
        <v>358</v>
      </c>
      <c r="F256" s="101" t="s">
        <v>569</v>
      </c>
      <c r="G256" s="69"/>
      <c r="H256" s="70"/>
      <c r="I256" s="70"/>
      <c r="J256" s="70"/>
      <c r="K256" s="169" t="s">
        <v>512</v>
      </c>
      <c r="L256" s="170"/>
      <c r="M256" s="171"/>
      <c r="N256" t="s">
        <v>513</v>
      </c>
    </row>
    <row r="257" spans="1:14" ht="20.100000000000001" customHeight="1">
      <c r="A257" s="65">
        <v>2</v>
      </c>
      <c r="B257" s="100">
        <v>172217139</v>
      </c>
      <c r="C257" s="67" t="s">
        <v>360</v>
      </c>
      <c r="D257" s="68" t="s">
        <v>361</v>
      </c>
      <c r="E257" s="101" t="s">
        <v>358</v>
      </c>
      <c r="F257" s="101" t="s">
        <v>526</v>
      </c>
      <c r="G257" s="69"/>
      <c r="H257" s="70"/>
      <c r="I257" s="70"/>
      <c r="J257" s="70"/>
      <c r="K257" s="159" t="s">
        <v>512</v>
      </c>
      <c r="L257" s="160"/>
      <c r="M257" s="161"/>
      <c r="N257" t="s">
        <v>513</v>
      </c>
    </row>
    <row r="258" spans="1:14" ht="20.100000000000001" customHeight="1">
      <c r="A258" s="65">
        <v>3</v>
      </c>
      <c r="B258" s="100">
        <v>172217150</v>
      </c>
      <c r="C258" s="67" t="s">
        <v>362</v>
      </c>
      <c r="D258" s="68" t="s">
        <v>363</v>
      </c>
      <c r="E258" s="101" t="s">
        <v>358</v>
      </c>
      <c r="F258" s="101" t="s">
        <v>515</v>
      </c>
      <c r="G258" s="69"/>
      <c r="H258" s="70"/>
      <c r="I258" s="70"/>
      <c r="J258" s="70"/>
      <c r="K258" s="159" t="s">
        <v>512</v>
      </c>
      <c r="L258" s="160"/>
      <c r="M258" s="161"/>
      <c r="N258" t="s">
        <v>513</v>
      </c>
    </row>
    <row r="259" spans="1:14" ht="20.100000000000001" customHeight="1">
      <c r="A259" s="65">
        <v>4</v>
      </c>
      <c r="B259" s="100">
        <v>172217176</v>
      </c>
      <c r="C259" s="67" t="s">
        <v>364</v>
      </c>
      <c r="D259" s="68" t="s">
        <v>365</v>
      </c>
      <c r="E259" s="101" t="s">
        <v>358</v>
      </c>
      <c r="F259" s="101" t="s">
        <v>542</v>
      </c>
      <c r="G259" s="69"/>
      <c r="H259" s="70"/>
      <c r="I259" s="70"/>
      <c r="J259" s="70"/>
      <c r="K259" s="159" t="s">
        <v>512</v>
      </c>
      <c r="L259" s="160"/>
      <c r="M259" s="161"/>
      <c r="N259" t="s">
        <v>513</v>
      </c>
    </row>
    <row r="260" spans="1:14" ht="20.100000000000001" customHeight="1">
      <c r="A260" s="65">
        <v>5</v>
      </c>
      <c r="B260" s="100">
        <v>172217180</v>
      </c>
      <c r="C260" s="67" t="s">
        <v>366</v>
      </c>
      <c r="D260" s="68" t="s">
        <v>367</v>
      </c>
      <c r="E260" s="101" t="s">
        <v>358</v>
      </c>
      <c r="F260" s="101" t="s">
        <v>542</v>
      </c>
      <c r="G260" s="69"/>
      <c r="H260" s="70"/>
      <c r="I260" s="70"/>
      <c r="J260" s="70"/>
      <c r="K260" s="159" t="s">
        <v>512</v>
      </c>
      <c r="L260" s="160"/>
      <c r="M260" s="161"/>
      <c r="N260" t="s">
        <v>513</v>
      </c>
    </row>
    <row r="261" spans="1:14" ht="20.100000000000001" customHeight="1">
      <c r="A261" s="65">
        <v>6</v>
      </c>
      <c r="B261" s="100">
        <v>172217183</v>
      </c>
      <c r="C261" s="67" t="s">
        <v>338</v>
      </c>
      <c r="D261" s="68" t="s">
        <v>102</v>
      </c>
      <c r="E261" s="101" t="s">
        <v>358</v>
      </c>
      <c r="F261" s="101" t="s">
        <v>542</v>
      </c>
      <c r="G261" s="69"/>
      <c r="H261" s="70"/>
      <c r="I261" s="70"/>
      <c r="J261" s="70"/>
      <c r="K261" s="159" t="s">
        <v>512</v>
      </c>
      <c r="L261" s="160"/>
      <c r="M261" s="161"/>
      <c r="N261" t="s">
        <v>513</v>
      </c>
    </row>
    <row r="262" spans="1:14" ht="20.100000000000001" customHeight="1">
      <c r="A262" s="65">
        <v>7</v>
      </c>
      <c r="B262" s="100">
        <v>172328017</v>
      </c>
      <c r="C262" s="67" t="s">
        <v>368</v>
      </c>
      <c r="D262" s="68" t="s">
        <v>287</v>
      </c>
      <c r="E262" s="101" t="s">
        <v>358</v>
      </c>
      <c r="F262" s="101" t="s">
        <v>569</v>
      </c>
      <c r="G262" s="69"/>
      <c r="H262" s="70"/>
      <c r="I262" s="70"/>
      <c r="J262" s="70"/>
      <c r="K262" s="159" t="s">
        <v>512</v>
      </c>
      <c r="L262" s="160"/>
      <c r="M262" s="161"/>
      <c r="N262" t="s">
        <v>513</v>
      </c>
    </row>
    <row r="263" spans="1:14" ht="20.100000000000001" customHeight="1">
      <c r="A263" s="65">
        <v>8</v>
      </c>
      <c r="B263" s="100">
        <v>162213261</v>
      </c>
      <c r="C263" s="67" t="s">
        <v>369</v>
      </c>
      <c r="D263" s="68" t="s">
        <v>177</v>
      </c>
      <c r="E263" s="101" t="s">
        <v>358</v>
      </c>
      <c r="F263" s="101" t="s">
        <v>542</v>
      </c>
      <c r="G263" s="69"/>
      <c r="H263" s="70"/>
      <c r="I263" s="70"/>
      <c r="J263" s="70"/>
      <c r="K263" s="159" t="s">
        <v>512</v>
      </c>
      <c r="L263" s="160"/>
      <c r="M263" s="161"/>
      <c r="N263" t="s">
        <v>513</v>
      </c>
    </row>
    <row r="264" spans="1:14" ht="20.100000000000001" customHeight="1">
      <c r="A264" s="65">
        <v>9</v>
      </c>
      <c r="B264" s="100">
        <v>172217207</v>
      </c>
      <c r="C264" s="67" t="s">
        <v>370</v>
      </c>
      <c r="D264" s="68" t="s">
        <v>371</v>
      </c>
      <c r="E264" s="101" t="s">
        <v>358</v>
      </c>
      <c r="F264" s="101" t="s">
        <v>526</v>
      </c>
      <c r="G264" s="69"/>
      <c r="H264" s="70"/>
      <c r="I264" s="70"/>
      <c r="J264" s="70"/>
      <c r="K264" s="159" t="s">
        <v>512</v>
      </c>
      <c r="L264" s="160"/>
      <c r="M264" s="161"/>
      <c r="N264" t="s">
        <v>513</v>
      </c>
    </row>
    <row r="265" spans="1:14" ht="20.100000000000001" customHeight="1">
      <c r="A265" s="65">
        <v>10</v>
      </c>
      <c r="B265" s="100">
        <v>172217209</v>
      </c>
      <c r="C265" s="67" t="s">
        <v>372</v>
      </c>
      <c r="D265" s="68" t="s">
        <v>373</v>
      </c>
      <c r="E265" s="101" t="s">
        <v>358</v>
      </c>
      <c r="F265" s="101" t="s">
        <v>542</v>
      </c>
      <c r="G265" s="69"/>
      <c r="H265" s="70"/>
      <c r="I265" s="70"/>
      <c r="J265" s="70"/>
      <c r="K265" s="159" t="s">
        <v>512</v>
      </c>
      <c r="L265" s="160"/>
      <c r="M265" s="161"/>
      <c r="N265" t="s">
        <v>513</v>
      </c>
    </row>
    <row r="266" spans="1:14" ht="20.100000000000001" customHeight="1">
      <c r="A266" s="65">
        <v>11</v>
      </c>
      <c r="B266" s="100">
        <v>1820214865</v>
      </c>
      <c r="C266" s="67" t="s">
        <v>199</v>
      </c>
      <c r="D266" s="68" t="s">
        <v>179</v>
      </c>
      <c r="E266" s="101" t="s">
        <v>358</v>
      </c>
      <c r="F266" s="101" t="s">
        <v>549</v>
      </c>
      <c r="G266" s="69"/>
      <c r="H266" s="70"/>
      <c r="I266" s="70"/>
      <c r="J266" s="70"/>
      <c r="K266" s="159" t="s">
        <v>512</v>
      </c>
      <c r="L266" s="160"/>
      <c r="M266" s="161"/>
      <c r="N266" t="s">
        <v>513</v>
      </c>
    </row>
    <row r="267" spans="1:14" ht="20.100000000000001" customHeight="1">
      <c r="A267" s="65">
        <v>12</v>
      </c>
      <c r="B267" s="100">
        <v>172328039</v>
      </c>
      <c r="C267" s="67" t="s">
        <v>374</v>
      </c>
      <c r="D267" s="68" t="s">
        <v>110</v>
      </c>
      <c r="E267" s="101" t="s">
        <v>358</v>
      </c>
      <c r="F267" s="101" t="s">
        <v>569</v>
      </c>
      <c r="G267" s="69"/>
      <c r="H267" s="70"/>
      <c r="I267" s="70"/>
      <c r="J267" s="70"/>
      <c r="K267" s="159" t="s">
        <v>512</v>
      </c>
      <c r="L267" s="160"/>
      <c r="M267" s="161"/>
      <c r="N267" t="s">
        <v>513</v>
      </c>
    </row>
    <row r="268" spans="1:14" ht="20.100000000000001" customHeight="1">
      <c r="A268" s="65">
        <v>13</v>
      </c>
      <c r="B268" s="100">
        <v>172217216</v>
      </c>
      <c r="C268" s="67" t="s">
        <v>375</v>
      </c>
      <c r="D268" s="68" t="s">
        <v>329</v>
      </c>
      <c r="E268" s="101" t="s">
        <v>358</v>
      </c>
      <c r="F268" s="101" t="s">
        <v>542</v>
      </c>
      <c r="G268" s="69"/>
      <c r="H268" s="70"/>
      <c r="I268" s="70"/>
      <c r="J268" s="70"/>
      <c r="K268" s="159" t="s">
        <v>512</v>
      </c>
      <c r="L268" s="160"/>
      <c r="M268" s="161"/>
      <c r="N268" t="s">
        <v>513</v>
      </c>
    </row>
    <row r="269" spans="1:14" ht="20.100000000000001" customHeight="1">
      <c r="A269" s="65">
        <v>14</v>
      </c>
      <c r="B269" s="100">
        <v>172128904</v>
      </c>
      <c r="C269" s="67" t="s">
        <v>376</v>
      </c>
      <c r="D269" s="68" t="s">
        <v>377</v>
      </c>
      <c r="E269" s="101" t="s">
        <v>358</v>
      </c>
      <c r="F269" s="101" t="s">
        <v>526</v>
      </c>
      <c r="G269" s="69"/>
      <c r="H269" s="70"/>
      <c r="I269" s="70"/>
      <c r="J269" s="70"/>
      <c r="K269" s="159" t="s">
        <v>512</v>
      </c>
      <c r="L269" s="160"/>
      <c r="M269" s="161"/>
      <c r="N269" t="s">
        <v>513</v>
      </c>
    </row>
    <row r="270" spans="1:14" ht="20.100000000000001" customHeight="1">
      <c r="A270" s="65">
        <v>15</v>
      </c>
      <c r="B270" s="100">
        <v>172328059</v>
      </c>
      <c r="C270" s="67" t="s">
        <v>378</v>
      </c>
      <c r="D270" s="68" t="s">
        <v>115</v>
      </c>
      <c r="E270" s="101" t="s">
        <v>358</v>
      </c>
      <c r="F270" s="101" t="s">
        <v>559</v>
      </c>
      <c r="G270" s="69"/>
      <c r="H270" s="70"/>
      <c r="I270" s="70"/>
      <c r="J270" s="70"/>
      <c r="K270" s="159" t="s">
        <v>512</v>
      </c>
      <c r="L270" s="160"/>
      <c r="M270" s="161"/>
      <c r="N270" t="s">
        <v>513</v>
      </c>
    </row>
    <row r="271" spans="1:14" ht="20.100000000000001" customHeight="1">
      <c r="A271" s="65">
        <v>16</v>
      </c>
      <c r="B271" s="100">
        <v>172328069</v>
      </c>
      <c r="C271" s="67" t="s">
        <v>379</v>
      </c>
      <c r="D271" s="68" t="s">
        <v>380</v>
      </c>
      <c r="E271" s="101" t="s">
        <v>358</v>
      </c>
      <c r="F271" s="101" t="s">
        <v>569</v>
      </c>
      <c r="G271" s="69"/>
      <c r="H271" s="70"/>
      <c r="I271" s="70"/>
      <c r="J271" s="70"/>
      <c r="K271" s="159" t="s">
        <v>512</v>
      </c>
      <c r="L271" s="160"/>
      <c r="M271" s="161"/>
      <c r="N271" t="s">
        <v>513</v>
      </c>
    </row>
    <row r="272" spans="1:14" ht="20.100000000000001" customHeight="1">
      <c r="A272" s="65">
        <v>17</v>
      </c>
      <c r="B272" s="100">
        <v>172217235</v>
      </c>
      <c r="C272" s="67" t="s">
        <v>381</v>
      </c>
      <c r="D272" s="68" t="s">
        <v>382</v>
      </c>
      <c r="E272" s="101" t="s">
        <v>358</v>
      </c>
      <c r="F272" s="101" t="s">
        <v>526</v>
      </c>
      <c r="G272" s="69"/>
      <c r="H272" s="70"/>
      <c r="I272" s="70"/>
      <c r="J272" s="70"/>
      <c r="K272" s="159" t="s">
        <v>512</v>
      </c>
      <c r="L272" s="160"/>
      <c r="M272" s="161"/>
      <c r="N272" t="s">
        <v>513</v>
      </c>
    </row>
    <row r="273" spans="1:14" ht="20.100000000000001" customHeight="1">
      <c r="A273" s="65">
        <v>18</v>
      </c>
      <c r="B273" s="100">
        <v>172328074</v>
      </c>
      <c r="C273" s="67" t="s">
        <v>137</v>
      </c>
      <c r="D273" s="68" t="s">
        <v>121</v>
      </c>
      <c r="E273" s="101" t="s">
        <v>358</v>
      </c>
      <c r="F273" s="101" t="s">
        <v>569</v>
      </c>
      <c r="G273" s="69"/>
      <c r="H273" s="70"/>
      <c r="I273" s="70"/>
      <c r="J273" s="70"/>
      <c r="K273" s="159" t="s">
        <v>512</v>
      </c>
      <c r="L273" s="160"/>
      <c r="M273" s="161"/>
      <c r="N273" t="s">
        <v>513</v>
      </c>
    </row>
    <row r="274" spans="1:14" ht="20.100000000000001" customHeight="1">
      <c r="A274" s="65">
        <v>19</v>
      </c>
      <c r="B274" s="100">
        <v>172217251</v>
      </c>
      <c r="C274" s="67" t="s">
        <v>253</v>
      </c>
      <c r="D274" s="68" t="s">
        <v>251</v>
      </c>
      <c r="E274" s="101" t="s">
        <v>358</v>
      </c>
      <c r="F274" s="101" t="s">
        <v>526</v>
      </c>
      <c r="G274" s="69"/>
      <c r="H274" s="70"/>
      <c r="I274" s="70"/>
      <c r="J274" s="70"/>
      <c r="K274" s="159" t="s">
        <v>512</v>
      </c>
      <c r="L274" s="160"/>
      <c r="M274" s="161"/>
      <c r="N274" t="s">
        <v>513</v>
      </c>
    </row>
    <row r="275" spans="1:14" ht="20.100000000000001" customHeight="1">
      <c r="A275" s="65">
        <v>20</v>
      </c>
      <c r="B275" s="100">
        <v>172328081</v>
      </c>
      <c r="C275" s="67" t="s">
        <v>383</v>
      </c>
      <c r="D275" s="68" t="s">
        <v>384</v>
      </c>
      <c r="E275" s="101" t="s">
        <v>358</v>
      </c>
      <c r="F275" s="101" t="s">
        <v>569</v>
      </c>
      <c r="G275" s="69"/>
      <c r="H275" s="70"/>
      <c r="I275" s="70"/>
      <c r="J275" s="70"/>
      <c r="K275" s="159" t="s">
        <v>512</v>
      </c>
      <c r="L275" s="160"/>
      <c r="M275" s="161"/>
      <c r="N275" t="s">
        <v>513</v>
      </c>
    </row>
    <row r="276" spans="1:14" ht="20.100000000000001" customHeight="1">
      <c r="A276" s="65">
        <v>21</v>
      </c>
      <c r="B276" s="100">
        <v>1820716462</v>
      </c>
      <c r="C276" s="67" t="s">
        <v>385</v>
      </c>
      <c r="D276" s="68" t="s">
        <v>384</v>
      </c>
      <c r="E276" s="101" t="s">
        <v>358</v>
      </c>
      <c r="F276" s="101" t="s">
        <v>541</v>
      </c>
      <c r="G276" s="69"/>
      <c r="H276" s="70"/>
      <c r="I276" s="70"/>
      <c r="J276" s="70"/>
      <c r="K276" s="159" t="s">
        <v>512</v>
      </c>
      <c r="L276" s="160"/>
      <c r="M276" s="161"/>
      <c r="N276" t="s">
        <v>513</v>
      </c>
    </row>
    <row r="277" spans="1:14" ht="20.100000000000001" customHeight="1">
      <c r="A277" s="65">
        <v>22</v>
      </c>
      <c r="B277" s="100">
        <v>172328084</v>
      </c>
      <c r="C277" s="67" t="s">
        <v>386</v>
      </c>
      <c r="D277" s="68" t="s">
        <v>387</v>
      </c>
      <c r="E277" s="101" t="s">
        <v>358</v>
      </c>
      <c r="F277" s="101" t="s">
        <v>572</v>
      </c>
      <c r="G277" s="69"/>
      <c r="H277" s="70"/>
      <c r="I277" s="70"/>
      <c r="J277" s="70"/>
      <c r="K277" s="159" t="s">
        <v>512</v>
      </c>
      <c r="L277" s="160"/>
      <c r="M277" s="161"/>
      <c r="N277" t="s">
        <v>513</v>
      </c>
    </row>
    <row r="278" spans="1:14" ht="20.100000000000001" customHeight="1">
      <c r="A278" s="65">
        <v>23</v>
      </c>
      <c r="B278" s="100">
        <v>172217256</v>
      </c>
      <c r="C278" s="67" t="s">
        <v>388</v>
      </c>
      <c r="D278" s="68" t="s">
        <v>389</v>
      </c>
      <c r="E278" s="101" t="s">
        <v>358</v>
      </c>
      <c r="F278" s="101" t="s">
        <v>542</v>
      </c>
      <c r="G278" s="69"/>
      <c r="H278" s="70"/>
      <c r="I278" s="70"/>
      <c r="J278" s="70"/>
      <c r="K278" s="159" t="s">
        <v>512</v>
      </c>
      <c r="L278" s="160"/>
      <c r="M278" s="161"/>
      <c r="N278" t="s">
        <v>513</v>
      </c>
    </row>
    <row r="280" spans="1:14" s="56" customFormat="1">
      <c r="B280" s="172" t="s">
        <v>57</v>
      </c>
      <c r="C280" s="172"/>
      <c r="D280" s="57"/>
      <c r="E280" s="156" t="s">
        <v>58</v>
      </c>
      <c r="F280" s="156"/>
      <c r="G280" s="156"/>
      <c r="H280" s="156"/>
      <c r="I280" s="156"/>
      <c r="J280" s="156"/>
      <c r="K280" s="58" t="s">
        <v>573</v>
      </c>
    </row>
    <row r="281" spans="1:14" s="56" customFormat="1">
      <c r="B281" s="172" t="s">
        <v>59</v>
      </c>
      <c r="C281" s="172"/>
      <c r="D281" s="59" t="s">
        <v>504</v>
      </c>
      <c r="E281" s="156" t="s">
        <v>507</v>
      </c>
      <c r="F281" s="156"/>
      <c r="G281" s="156"/>
      <c r="H281" s="156"/>
      <c r="I281" s="156"/>
      <c r="J281" s="156"/>
      <c r="K281" s="60" t="s">
        <v>60</v>
      </c>
      <c r="L281" s="61" t="s">
        <v>61</v>
      </c>
      <c r="M281" s="61">
        <v>2</v>
      </c>
    </row>
    <row r="282" spans="1:14" s="62" customFormat="1" ht="18.75" customHeight="1">
      <c r="B282" s="63" t="s">
        <v>508</v>
      </c>
      <c r="C282" s="157" t="s">
        <v>509</v>
      </c>
      <c r="D282" s="157"/>
      <c r="E282" s="157"/>
      <c r="F282" s="157"/>
      <c r="G282" s="157"/>
      <c r="H282" s="157"/>
      <c r="I282" s="157"/>
      <c r="J282" s="157"/>
      <c r="K282" s="60" t="s">
        <v>62</v>
      </c>
      <c r="L282" s="60" t="s">
        <v>61</v>
      </c>
      <c r="M282" s="60">
        <v>2</v>
      </c>
    </row>
    <row r="283" spans="1:14" s="62" customFormat="1" ht="18.75" customHeight="1">
      <c r="A283" s="158" t="s">
        <v>574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60" t="s">
        <v>63</v>
      </c>
      <c r="L283" s="60" t="s">
        <v>61</v>
      </c>
      <c r="M283" s="60">
        <v>1</v>
      </c>
    </row>
    <row r="284" spans="1:14" ht="9" customHeight="1"/>
    <row r="285" spans="1:14" ht="15" customHeight="1">
      <c r="A285" s="152" t="s">
        <v>4</v>
      </c>
      <c r="B285" s="153" t="s">
        <v>64</v>
      </c>
      <c r="C285" s="154" t="s">
        <v>9</v>
      </c>
      <c r="D285" s="155" t="s">
        <v>10</v>
      </c>
      <c r="E285" s="153" t="s">
        <v>75</v>
      </c>
      <c r="F285" s="153" t="s">
        <v>76</v>
      </c>
      <c r="G285" s="153" t="s">
        <v>66</v>
      </c>
      <c r="H285" s="153" t="s">
        <v>67</v>
      </c>
      <c r="I285" s="162" t="s">
        <v>56</v>
      </c>
      <c r="J285" s="162"/>
      <c r="K285" s="163" t="s">
        <v>68</v>
      </c>
      <c r="L285" s="164"/>
      <c r="M285" s="165"/>
    </row>
    <row r="286" spans="1:14" ht="27" customHeight="1">
      <c r="A286" s="152"/>
      <c r="B286" s="152"/>
      <c r="C286" s="154"/>
      <c r="D286" s="155"/>
      <c r="E286" s="152"/>
      <c r="F286" s="152"/>
      <c r="G286" s="152"/>
      <c r="H286" s="152"/>
      <c r="I286" s="64" t="s">
        <v>69</v>
      </c>
      <c r="J286" s="64" t="s">
        <v>70</v>
      </c>
      <c r="K286" s="166"/>
      <c r="L286" s="167"/>
      <c r="M286" s="168"/>
    </row>
    <row r="287" spans="1:14" ht="20.100000000000001" customHeight="1">
      <c r="A287" s="65">
        <v>1</v>
      </c>
      <c r="B287" s="100">
        <v>172217259</v>
      </c>
      <c r="C287" s="67" t="s">
        <v>390</v>
      </c>
      <c r="D287" s="68" t="s">
        <v>193</v>
      </c>
      <c r="E287" s="101" t="s">
        <v>358</v>
      </c>
      <c r="F287" s="101" t="s">
        <v>526</v>
      </c>
      <c r="G287" s="69"/>
      <c r="H287" s="70"/>
      <c r="I287" s="70"/>
      <c r="J287" s="70"/>
      <c r="K287" s="169" t="s">
        <v>512</v>
      </c>
      <c r="L287" s="170"/>
      <c r="M287" s="171"/>
      <c r="N287" t="s">
        <v>513</v>
      </c>
    </row>
    <row r="288" spans="1:14" ht="20.100000000000001" customHeight="1">
      <c r="A288" s="65">
        <v>2</v>
      </c>
      <c r="B288" s="100">
        <v>172217267</v>
      </c>
      <c r="C288" s="67" t="s">
        <v>391</v>
      </c>
      <c r="D288" s="68" t="s">
        <v>258</v>
      </c>
      <c r="E288" s="101" t="s">
        <v>358</v>
      </c>
      <c r="F288" s="101" t="s">
        <v>526</v>
      </c>
      <c r="G288" s="69"/>
      <c r="H288" s="70"/>
      <c r="I288" s="70"/>
      <c r="J288" s="70"/>
      <c r="K288" s="159" t="s">
        <v>512</v>
      </c>
      <c r="L288" s="160"/>
      <c r="M288" s="161"/>
      <c r="N288" t="s">
        <v>513</v>
      </c>
    </row>
    <row r="289" spans="1:14" ht="20.100000000000001" customHeight="1">
      <c r="A289" s="65">
        <v>3</v>
      </c>
      <c r="B289" s="100">
        <v>172217268</v>
      </c>
      <c r="C289" s="67" t="s">
        <v>152</v>
      </c>
      <c r="D289" s="68" t="s">
        <v>258</v>
      </c>
      <c r="E289" s="101" t="s">
        <v>358</v>
      </c>
      <c r="F289" s="101" t="s">
        <v>526</v>
      </c>
      <c r="G289" s="69"/>
      <c r="H289" s="70"/>
      <c r="I289" s="70"/>
      <c r="J289" s="70"/>
      <c r="K289" s="159" t="s">
        <v>512</v>
      </c>
      <c r="L289" s="160"/>
      <c r="M289" s="161"/>
      <c r="N289" t="s">
        <v>513</v>
      </c>
    </row>
    <row r="290" spans="1:14" ht="20.100000000000001" customHeight="1">
      <c r="A290" s="65">
        <v>4</v>
      </c>
      <c r="B290" s="100">
        <v>172328096</v>
      </c>
      <c r="C290" s="67" t="s">
        <v>392</v>
      </c>
      <c r="D290" s="68" t="s">
        <v>393</v>
      </c>
      <c r="E290" s="101" t="s">
        <v>358</v>
      </c>
      <c r="F290" s="101" t="s">
        <v>569</v>
      </c>
      <c r="G290" s="69"/>
      <c r="H290" s="70"/>
      <c r="I290" s="70"/>
      <c r="J290" s="70"/>
      <c r="K290" s="159" t="s">
        <v>512</v>
      </c>
      <c r="L290" s="160"/>
      <c r="M290" s="161"/>
      <c r="N290" t="s">
        <v>513</v>
      </c>
    </row>
    <row r="291" spans="1:14" ht="20.100000000000001" customHeight="1">
      <c r="A291" s="65">
        <v>5</v>
      </c>
      <c r="B291" s="100">
        <v>172329031</v>
      </c>
      <c r="C291" s="67" t="s">
        <v>394</v>
      </c>
      <c r="D291" s="68" t="s">
        <v>127</v>
      </c>
      <c r="E291" s="101" t="s">
        <v>358</v>
      </c>
      <c r="F291" s="101" t="s">
        <v>572</v>
      </c>
      <c r="G291" s="69"/>
      <c r="H291" s="70"/>
      <c r="I291" s="70"/>
      <c r="J291" s="70"/>
      <c r="K291" s="159" t="s">
        <v>512</v>
      </c>
      <c r="L291" s="160"/>
      <c r="M291" s="161"/>
      <c r="N291" t="s">
        <v>513</v>
      </c>
    </row>
    <row r="292" spans="1:14" ht="20.100000000000001" customHeight="1">
      <c r="A292" s="65">
        <v>6</v>
      </c>
      <c r="B292" s="100">
        <v>1820713705</v>
      </c>
      <c r="C292" s="67" t="s">
        <v>395</v>
      </c>
      <c r="D292" s="68" t="s">
        <v>127</v>
      </c>
      <c r="E292" s="101" t="s">
        <v>358</v>
      </c>
      <c r="F292" s="101" t="s">
        <v>541</v>
      </c>
      <c r="G292" s="69"/>
      <c r="H292" s="70"/>
      <c r="I292" s="70"/>
      <c r="J292" s="70"/>
      <c r="K292" s="159" t="s">
        <v>512</v>
      </c>
      <c r="L292" s="160"/>
      <c r="M292" s="161"/>
      <c r="N292" t="s">
        <v>513</v>
      </c>
    </row>
    <row r="293" spans="1:14" ht="20.100000000000001" customHeight="1">
      <c r="A293" s="65">
        <v>7</v>
      </c>
      <c r="B293" s="100">
        <v>172328103</v>
      </c>
      <c r="C293" s="67" t="s">
        <v>396</v>
      </c>
      <c r="D293" s="68" t="s">
        <v>131</v>
      </c>
      <c r="E293" s="101" t="s">
        <v>358</v>
      </c>
      <c r="F293" s="101" t="s">
        <v>569</v>
      </c>
      <c r="G293" s="69"/>
      <c r="H293" s="70"/>
      <c r="I293" s="70"/>
      <c r="J293" s="70"/>
      <c r="K293" s="159" t="s">
        <v>512</v>
      </c>
      <c r="L293" s="160"/>
      <c r="M293" s="161"/>
      <c r="N293" t="s">
        <v>513</v>
      </c>
    </row>
    <row r="294" spans="1:14" ht="20.100000000000001" customHeight="1">
      <c r="A294" s="65">
        <v>8</v>
      </c>
      <c r="B294" s="100">
        <v>152233024</v>
      </c>
      <c r="C294" s="67" t="s">
        <v>397</v>
      </c>
      <c r="D294" s="68" t="s">
        <v>209</v>
      </c>
      <c r="E294" s="101" t="s">
        <v>358</v>
      </c>
      <c r="F294" s="101" t="s">
        <v>575</v>
      </c>
      <c r="G294" s="69"/>
      <c r="H294" s="70"/>
      <c r="I294" s="70"/>
      <c r="J294" s="70"/>
      <c r="K294" s="159">
        <v>39293</v>
      </c>
      <c r="L294" s="160"/>
      <c r="M294" s="161"/>
      <c r="N294" t="s">
        <v>513</v>
      </c>
    </row>
    <row r="295" spans="1:14" ht="20.100000000000001" customHeight="1">
      <c r="A295" s="65">
        <v>9</v>
      </c>
      <c r="B295" s="100">
        <v>172317860</v>
      </c>
      <c r="C295" s="67" t="s">
        <v>398</v>
      </c>
      <c r="D295" s="68" t="s">
        <v>399</v>
      </c>
      <c r="E295" s="101" t="s">
        <v>358</v>
      </c>
      <c r="F295" s="101" t="s">
        <v>576</v>
      </c>
      <c r="G295" s="69"/>
      <c r="H295" s="70"/>
      <c r="I295" s="70"/>
      <c r="J295" s="70"/>
      <c r="K295" s="159" t="s">
        <v>512</v>
      </c>
      <c r="L295" s="160"/>
      <c r="M295" s="161"/>
      <c r="N295" t="s">
        <v>513</v>
      </c>
    </row>
    <row r="296" spans="1:14" ht="20.100000000000001" customHeight="1">
      <c r="A296" s="65">
        <v>10</v>
      </c>
      <c r="B296" s="100">
        <v>172217323</v>
      </c>
      <c r="C296" s="67" t="s">
        <v>400</v>
      </c>
      <c r="D296" s="68" t="s">
        <v>401</v>
      </c>
      <c r="E296" s="101" t="s">
        <v>358</v>
      </c>
      <c r="F296" s="101" t="s">
        <v>526</v>
      </c>
      <c r="G296" s="69"/>
      <c r="H296" s="70"/>
      <c r="I296" s="70"/>
      <c r="J296" s="70"/>
      <c r="K296" s="159" t="s">
        <v>512</v>
      </c>
      <c r="L296" s="160"/>
      <c r="M296" s="161"/>
      <c r="N296" t="s">
        <v>513</v>
      </c>
    </row>
    <row r="297" spans="1:14" ht="20.100000000000001" customHeight="1">
      <c r="A297" s="65">
        <v>11</v>
      </c>
      <c r="B297" s="100">
        <v>172328131</v>
      </c>
      <c r="C297" s="67" t="s">
        <v>402</v>
      </c>
      <c r="D297" s="68" t="s">
        <v>401</v>
      </c>
      <c r="E297" s="101" t="s">
        <v>358</v>
      </c>
      <c r="F297" s="101" t="s">
        <v>569</v>
      </c>
      <c r="G297" s="69"/>
      <c r="H297" s="70"/>
      <c r="I297" s="70"/>
      <c r="J297" s="70"/>
      <c r="K297" s="159" t="s">
        <v>512</v>
      </c>
      <c r="L297" s="160"/>
      <c r="M297" s="161"/>
      <c r="N297" t="s">
        <v>513</v>
      </c>
    </row>
    <row r="298" spans="1:14" ht="20.100000000000001" customHeight="1">
      <c r="A298" s="65">
        <v>12</v>
      </c>
      <c r="B298" s="100">
        <v>1820214243</v>
      </c>
      <c r="C298" s="67" t="s">
        <v>403</v>
      </c>
      <c r="D298" s="68" t="s">
        <v>401</v>
      </c>
      <c r="E298" s="101" t="s">
        <v>358</v>
      </c>
      <c r="F298" s="101" t="s">
        <v>577</v>
      </c>
      <c r="G298" s="69"/>
      <c r="H298" s="70"/>
      <c r="I298" s="70"/>
      <c r="J298" s="70"/>
      <c r="K298" s="159" t="s">
        <v>512</v>
      </c>
      <c r="L298" s="160"/>
      <c r="M298" s="161"/>
      <c r="N298" t="s">
        <v>513</v>
      </c>
    </row>
    <row r="299" spans="1:14" ht="20.100000000000001" customHeight="1">
      <c r="A299" s="65">
        <v>13</v>
      </c>
      <c r="B299" s="100">
        <v>172217324</v>
      </c>
      <c r="C299" s="67" t="s">
        <v>404</v>
      </c>
      <c r="D299" s="68" t="s">
        <v>405</v>
      </c>
      <c r="E299" s="101" t="s">
        <v>358</v>
      </c>
      <c r="F299" s="101" t="s">
        <v>542</v>
      </c>
      <c r="G299" s="69"/>
      <c r="H299" s="70"/>
      <c r="I299" s="70"/>
      <c r="J299" s="70"/>
      <c r="K299" s="159" t="s">
        <v>512</v>
      </c>
      <c r="L299" s="160"/>
      <c r="M299" s="161"/>
      <c r="N299" t="s">
        <v>513</v>
      </c>
    </row>
    <row r="300" spans="1:14" ht="20.100000000000001" customHeight="1">
      <c r="A300" s="65">
        <v>14</v>
      </c>
      <c r="B300" s="100">
        <v>1820253686</v>
      </c>
      <c r="C300" s="67" t="s">
        <v>406</v>
      </c>
      <c r="D300" s="68" t="s">
        <v>81</v>
      </c>
      <c r="E300" s="101" t="s">
        <v>407</v>
      </c>
      <c r="F300" s="101" t="s">
        <v>556</v>
      </c>
      <c r="G300" s="69"/>
      <c r="H300" s="70"/>
      <c r="I300" s="70"/>
      <c r="J300" s="70"/>
      <c r="K300" s="159" t="s">
        <v>512</v>
      </c>
      <c r="L300" s="160"/>
      <c r="M300" s="161"/>
      <c r="N300" t="s">
        <v>513</v>
      </c>
    </row>
    <row r="301" spans="1:14" ht="20.100000000000001" customHeight="1">
      <c r="A301" s="65">
        <v>15</v>
      </c>
      <c r="B301" s="100">
        <v>172327991</v>
      </c>
      <c r="C301" s="67" t="s">
        <v>408</v>
      </c>
      <c r="D301" s="68" t="s">
        <v>409</v>
      </c>
      <c r="E301" s="101" t="s">
        <v>407</v>
      </c>
      <c r="F301" s="101" t="s">
        <v>572</v>
      </c>
      <c r="G301" s="69"/>
      <c r="H301" s="70"/>
      <c r="I301" s="70"/>
      <c r="J301" s="70"/>
      <c r="K301" s="159" t="s">
        <v>512</v>
      </c>
      <c r="L301" s="160"/>
      <c r="M301" s="161"/>
      <c r="N301" t="s">
        <v>513</v>
      </c>
    </row>
    <row r="302" spans="1:14" ht="20.100000000000001" customHeight="1">
      <c r="A302" s="65">
        <v>16</v>
      </c>
      <c r="B302" s="100">
        <v>172348320</v>
      </c>
      <c r="C302" s="67" t="s">
        <v>410</v>
      </c>
      <c r="D302" s="68" t="s">
        <v>411</v>
      </c>
      <c r="E302" s="101" t="s">
        <v>407</v>
      </c>
      <c r="F302" s="101" t="s">
        <v>522</v>
      </c>
      <c r="G302" s="69"/>
      <c r="H302" s="70"/>
      <c r="I302" s="70"/>
      <c r="J302" s="70"/>
      <c r="K302" s="159" t="s">
        <v>512</v>
      </c>
      <c r="L302" s="160"/>
      <c r="M302" s="161"/>
      <c r="N302" t="s">
        <v>513</v>
      </c>
    </row>
    <row r="303" spans="1:14" ht="20.100000000000001" customHeight="1">
      <c r="A303" s="65">
        <v>17</v>
      </c>
      <c r="B303" s="100">
        <v>172328000</v>
      </c>
      <c r="C303" s="67" t="s">
        <v>203</v>
      </c>
      <c r="D303" s="68" t="s">
        <v>285</v>
      </c>
      <c r="E303" s="101" t="s">
        <v>407</v>
      </c>
      <c r="F303" s="101" t="s">
        <v>569</v>
      </c>
      <c r="G303" s="69"/>
      <c r="H303" s="70"/>
      <c r="I303" s="70"/>
      <c r="J303" s="70"/>
      <c r="K303" s="159" t="s">
        <v>512</v>
      </c>
      <c r="L303" s="160"/>
      <c r="M303" s="161"/>
      <c r="N303" t="s">
        <v>513</v>
      </c>
    </row>
    <row r="304" spans="1:14" ht="20.100000000000001" customHeight="1">
      <c r="A304" s="65">
        <v>18</v>
      </c>
      <c r="B304" s="100">
        <v>172417657</v>
      </c>
      <c r="C304" s="67" t="s">
        <v>199</v>
      </c>
      <c r="D304" s="68" t="s">
        <v>100</v>
      </c>
      <c r="E304" s="101" t="s">
        <v>407</v>
      </c>
      <c r="F304" s="101" t="s">
        <v>514</v>
      </c>
      <c r="G304" s="69"/>
      <c r="H304" s="70"/>
      <c r="I304" s="70"/>
      <c r="J304" s="70"/>
      <c r="K304" s="159" t="s">
        <v>512</v>
      </c>
      <c r="L304" s="160"/>
      <c r="M304" s="161"/>
      <c r="N304" t="s">
        <v>513</v>
      </c>
    </row>
    <row r="305" spans="1:14" ht="20.100000000000001" customHeight="1">
      <c r="A305" s="65">
        <v>19</v>
      </c>
      <c r="B305" s="100">
        <v>1820714386</v>
      </c>
      <c r="C305" s="67" t="s">
        <v>412</v>
      </c>
      <c r="D305" s="68" t="s">
        <v>318</v>
      </c>
      <c r="E305" s="101" t="s">
        <v>407</v>
      </c>
      <c r="F305" s="101" t="s">
        <v>525</v>
      </c>
      <c r="G305" s="69"/>
      <c r="H305" s="70"/>
      <c r="I305" s="70"/>
      <c r="J305" s="70"/>
      <c r="K305" s="159" t="s">
        <v>512</v>
      </c>
      <c r="L305" s="160"/>
      <c r="M305" s="161"/>
      <c r="N305" t="s">
        <v>513</v>
      </c>
    </row>
    <row r="306" spans="1:14" ht="20.100000000000001" customHeight="1">
      <c r="A306" s="65">
        <v>20</v>
      </c>
      <c r="B306" s="100">
        <v>172336854</v>
      </c>
      <c r="C306" s="67" t="s">
        <v>413</v>
      </c>
      <c r="D306" s="68" t="s">
        <v>414</v>
      </c>
      <c r="E306" s="101" t="s">
        <v>407</v>
      </c>
      <c r="F306" s="101" t="s">
        <v>578</v>
      </c>
      <c r="G306" s="69"/>
      <c r="H306" s="70"/>
      <c r="I306" s="70"/>
      <c r="J306" s="70"/>
      <c r="K306" s="159" t="s">
        <v>512</v>
      </c>
      <c r="L306" s="160"/>
      <c r="M306" s="161"/>
      <c r="N306" t="s">
        <v>513</v>
      </c>
    </row>
    <row r="307" spans="1:14" ht="20.100000000000001" customHeight="1">
      <c r="A307" s="65">
        <v>21</v>
      </c>
      <c r="B307" s="100">
        <v>172328933</v>
      </c>
      <c r="C307" s="67" t="s">
        <v>415</v>
      </c>
      <c r="D307" s="68" t="s">
        <v>287</v>
      </c>
      <c r="E307" s="101" t="s">
        <v>407</v>
      </c>
      <c r="F307" s="101" t="s">
        <v>572</v>
      </c>
      <c r="G307" s="69"/>
      <c r="H307" s="70"/>
      <c r="I307" s="70"/>
      <c r="J307" s="70"/>
      <c r="K307" s="159" t="s">
        <v>512</v>
      </c>
      <c r="L307" s="160"/>
      <c r="M307" s="161"/>
      <c r="N307" t="s">
        <v>513</v>
      </c>
    </row>
    <row r="308" spans="1:14" ht="20.100000000000001" customHeight="1">
      <c r="A308" s="65">
        <v>22</v>
      </c>
      <c r="B308" s="100">
        <v>1820236665</v>
      </c>
      <c r="C308" s="67" t="s">
        <v>416</v>
      </c>
      <c r="D308" s="68" t="s">
        <v>287</v>
      </c>
      <c r="E308" s="101" t="s">
        <v>407</v>
      </c>
      <c r="F308" s="101" t="s">
        <v>530</v>
      </c>
      <c r="G308" s="69"/>
      <c r="H308" s="70"/>
      <c r="I308" s="70"/>
      <c r="J308" s="70"/>
      <c r="K308" s="159" t="s">
        <v>512</v>
      </c>
      <c r="L308" s="160"/>
      <c r="M308" s="161"/>
      <c r="N308" t="s">
        <v>513</v>
      </c>
    </row>
    <row r="309" spans="1:14" ht="20.100000000000001" customHeight="1">
      <c r="A309" s="65">
        <v>23</v>
      </c>
      <c r="B309" s="100">
        <v>1820235878</v>
      </c>
      <c r="C309" s="67" t="s">
        <v>417</v>
      </c>
      <c r="D309" s="68" t="s">
        <v>418</v>
      </c>
      <c r="E309" s="101" t="s">
        <v>407</v>
      </c>
      <c r="F309" s="101" t="s">
        <v>530</v>
      </c>
      <c r="G309" s="69"/>
      <c r="H309" s="70"/>
      <c r="I309" s="70"/>
      <c r="J309" s="70"/>
      <c r="K309" s="159" t="s">
        <v>512</v>
      </c>
      <c r="L309" s="160"/>
      <c r="M309" s="161"/>
      <c r="N309" t="s">
        <v>513</v>
      </c>
    </row>
    <row r="311" spans="1:14" s="56" customFormat="1">
      <c r="B311" s="172" t="s">
        <v>57</v>
      </c>
      <c r="C311" s="172"/>
      <c r="D311" s="57"/>
      <c r="E311" s="156" t="s">
        <v>58</v>
      </c>
      <c r="F311" s="156"/>
      <c r="G311" s="156"/>
      <c r="H311" s="156"/>
      <c r="I311" s="156"/>
      <c r="J311" s="156"/>
      <c r="K311" s="58" t="s">
        <v>579</v>
      </c>
    </row>
    <row r="312" spans="1:14" s="56" customFormat="1">
      <c r="B312" s="172" t="s">
        <v>59</v>
      </c>
      <c r="C312" s="172"/>
      <c r="D312" s="59" t="s">
        <v>580</v>
      </c>
      <c r="E312" s="156" t="s">
        <v>507</v>
      </c>
      <c r="F312" s="156"/>
      <c r="G312" s="156"/>
      <c r="H312" s="156"/>
      <c r="I312" s="156"/>
      <c r="J312" s="156"/>
      <c r="K312" s="60" t="s">
        <v>60</v>
      </c>
      <c r="L312" s="61" t="s">
        <v>61</v>
      </c>
      <c r="M312" s="61">
        <v>2</v>
      </c>
    </row>
    <row r="313" spans="1:14" s="62" customFormat="1" ht="18.75" customHeight="1">
      <c r="B313" s="63" t="s">
        <v>508</v>
      </c>
      <c r="C313" s="157" t="s">
        <v>509</v>
      </c>
      <c r="D313" s="157"/>
      <c r="E313" s="157"/>
      <c r="F313" s="157"/>
      <c r="G313" s="157"/>
      <c r="H313" s="157"/>
      <c r="I313" s="157"/>
      <c r="J313" s="157"/>
      <c r="K313" s="60" t="s">
        <v>62</v>
      </c>
      <c r="L313" s="60" t="s">
        <v>61</v>
      </c>
      <c r="M313" s="60">
        <v>2</v>
      </c>
    </row>
    <row r="314" spans="1:14" s="62" customFormat="1" ht="18.75" customHeight="1">
      <c r="A314" s="158" t="s">
        <v>581</v>
      </c>
      <c r="B314" s="158"/>
      <c r="C314" s="158"/>
      <c r="D314" s="158"/>
      <c r="E314" s="158"/>
      <c r="F314" s="158"/>
      <c r="G314" s="158"/>
      <c r="H314" s="158"/>
      <c r="I314" s="158"/>
      <c r="J314" s="158"/>
      <c r="K314" s="60" t="s">
        <v>63</v>
      </c>
      <c r="L314" s="60" t="s">
        <v>61</v>
      </c>
      <c r="M314" s="60">
        <v>1</v>
      </c>
    </row>
    <row r="315" spans="1:14" ht="9" customHeight="1"/>
    <row r="316" spans="1:14" ht="15" customHeight="1">
      <c r="A316" s="152" t="s">
        <v>4</v>
      </c>
      <c r="B316" s="153" t="s">
        <v>64</v>
      </c>
      <c r="C316" s="154" t="s">
        <v>9</v>
      </c>
      <c r="D316" s="155" t="s">
        <v>10</v>
      </c>
      <c r="E316" s="153" t="s">
        <v>75</v>
      </c>
      <c r="F316" s="153" t="s">
        <v>76</v>
      </c>
      <c r="G316" s="153" t="s">
        <v>66</v>
      </c>
      <c r="H316" s="153" t="s">
        <v>67</v>
      </c>
      <c r="I316" s="162" t="s">
        <v>56</v>
      </c>
      <c r="J316" s="162"/>
      <c r="K316" s="163" t="s">
        <v>68</v>
      </c>
      <c r="L316" s="164"/>
      <c r="M316" s="165"/>
    </row>
    <row r="317" spans="1:14" ht="27" customHeight="1">
      <c r="A317" s="152"/>
      <c r="B317" s="152"/>
      <c r="C317" s="154"/>
      <c r="D317" s="155"/>
      <c r="E317" s="152"/>
      <c r="F317" s="152"/>
      <c r="G317" s="152"/>
      <c r="H317" s="152"/>
      <c r="I317" s="64" t="s">
        <v>69</v>
      </c>
      <c r="J317" s="64" t="s">
        <v>70</v>
      </c>
      <c r="K317" s="166"/>
      <c r="L317" s="167"/>
      <c r="M317" s="168"/>
    </row>
    <row r="318" spans="1:14" ht="20.100000000000001" customHeight="1">
      <c r="A318" s="65">
        <v>1</v>
      </c>
      <c r="B318" s="100">
        <v>172328023</v>
      </c>
      <c r="C318" s="67" t="s">
        <v>419</v>
      </c>
      <c r="D318" s="68" t="s">
        <v>420</v>
      </c>
      <c r="E318" s="101" t="s">
        <v>407</v>
      </c>
      <c r="F318" s="101" t="s">
        <v>559</v>
      </c>
      <c r="G318" s="69"/>
      <c r="H318" s="70"/>
      <c r="I318" s="70"/>
      <c r="J318" s="70"/>
      <c r="K318" s="169" t="s">
        <v>512</v>
      </c>
      <c r="L318" s="170"/>
      <c r="M318" s="171"/>
      <c r="N318" t="s">
        <v>513</v>
      </c>
    </row>
    <row r="319" spans="1:14" ht="20.100000000000001" customHeight="1">
      <c r="A319" s="65">
        <v>2</v>
      </c>
      <c r="B319" s="100">
        <v>172328026</v>
      </c>
      <c r="C319" s="67" t="s">
        <v>421</v>
      </c>
      <c r="D319" s="68" t="s">
        <v>175</v>
      </c>
      <c r="E319" s="101" t="s">
        <v>407</v>
      </c>
      <c r="F319" s="101" t="s">
        <v>569</v>
      </c>
      <c r="G319" s="69"/>
      <c r="H319" s="70"/>
      <c r="I319" s="70"/>
      <c r="J319" s="70"/>
      <c r="K319" s="159" t="s">
        <v>512</v>
      </c>
      <c r="L319" s="160"/>
      <c r="M319" s="161"/>
      <c r="N319" t="s">
        <v>513</v>
      </c>
    </row>
    <row r="320" spans="1:14" ht="20.100000000000001" customHeight="1">
      <c r="A320" s="65">
        <v>3</v>
      </c>
      <c r="B320" s="100">
        <v>172328029</v>
      </c>
      <c r="C320" s="67" t="s">
        <v>422</v>
      </c>
      <c r="D320" s="68" t="s">
        <v>175</v>
      </c>
      <c r="E320" s="101" t="s">
        <v>407</v>
      </c>
      <c r="F320" s="101" t="s">
        <v>559</v>
      </c>
      <c r="G320" s="69"/>
      <c r="H320" s="70"/>
      <c r="I320" s="70"/>
      <c r="J320" s="70"/>
      <c r="K320" s="159" t="s">
        <v>512</v>
      </c>
      <c r="L320" s="160"/>
      <c r="M320" s="161"/>
      <c r="N320" t="s">
        <v>513</v>
      </c>
    </row>
    <row r="321" spans="1:14" ht="20.100000000000001" customHeight="1">
      <c r="A321" s="65">
        <v>4</v>
      </c>
      <c r="B321" s="100">
        <v>152232958</v>
      </c>
      <c r="C321" s="67" t="s">
        <v>423</v>
      </c>
      <c r="D321" s="68" t="s">
        <v>177</v>
      </c>
      <c r="E321" s="101" t="s">
        <v>407</v>
      </c>
      <c r="F321" s="101" t="s">
        <v>575</v>
      </c>
      <c r="G321" s="69"/>
      <c r="H321" s="70"/>
      <c r="I321" s="70"/>
      <c r="J321" s="70"/>
      <c r="K321" s="159">
        <v>39902</v>
      </c>
      <c r="L321" s="160"/>
      <c r="M321" s="161"/>
      <c r="N321" t="s">
        <v>513</v>
      </c>
    </row>
    <row r="322" spans="1:14" ht="20.100000000000001" customHeight="1">
      <c r="A322" s="65">
        <v>5</v>
      </c>
      <c r="B322" s="100">
        <v>1820714392</v>
      </c>
      <c r="C322" s="67" t="s">
        <v>424</v>
      </c>
      <c r="D322" s="68" t="s">
        <v>327</v>
      </c>
      <c r="E322" s="101" t="s">
        <v>407</v>
      </c>
      <c r="F322" s="101" t="s">
        <v>525</v>
      </c>
      <c r="G322" s="69"/>
      <c r="H322" s="70"/>
      <c r="I322" s="70"/>
      <c r="J322" s="70"/>
      <c r="K322" s="159" t="s">
        <v>512</v>
      </c>
      <c r="L322" s="160"/>
      <c r="M322" s="161"/>
      <c r="N322" t="s">
        <v>513</v>
      </c>
    </row>
    <row r="323" spans="1:14" ht="20.100000000000001" customHeight="1">
      <c r="A323" s="65">
        <v>6</v>
      </c>
      <c r="B323" s="100">
        <v>172328934</v>
      </c>
      <c r="C323" s="67" t="s">
        <v>425</v>
      </c>
      <c r="D323" s="68" t="s">
        <v>426</v>
      </c>
      <c r="E323" s="101" t="s">
        <v>407</v>
      </c>
      <c r="F323" s="101" t="s">
        <v>559</v>
      </c>
      <c r="G323" s="69"/>
      <c r="H323" s="70"/>
      <c r="I323" s="70"/>
      <c r="J323" s="70"/>
      <c r="K323" s="159" t="s">
        <v>512</v>
      </c>
      <c r="L323" s="160"/>
      <c r="M323" s="161"/>
      <c r="N323" t="s">
        <v>513</v>
      </c>
    </row>
    <row r="324" spans="1:14" ht="20.100000000000001" customHeight="1">
      <c r="A324" s="65">
        <v>7</v>
      </c>
      <c r="B324" s="100">
        <v>172328053</v>
      </c>
      <c r="C324" s="67" t="s">
        <v>331</v>
      </c>
      <c r="D324" s="68" t="s">
        <v>427</v>
      </c>
      <c r="E324" s="101" t="s">
        <v>407</v>
      </c>
      <c r="F324" s="101" t="s">
        <v>559</v>
      </c>
      <c r="G324" s="69"/>
      <c r="H324" s="70"/>
      <c r="I324" s="70"/>
      <c r="J324" s="70"/>
      <c r="K324" s="159" t="s">
        <v>512</v>
      </c>
      <c r="L324" s="160"/>
      <c r="M324" s="161"/>
      <c r="N324" t="s">
        <v>513</v>
      </c>
    </row>
    <row r="325" spans="1:14" ht="20.100000000000001" customHeight="1">
      <c r="A325" s="65">
        <v>8</v>
      </c>
      <c r="B325" s="100">
        <v>162326549</v>
      </c>
      <c r="C325" s="67" t="s">
        <v>428</v>
      </c>
      <c r="D325" s="68" t="s">
        <v>380</v>
      </c>
      <c r="E325" s="101" t="s">
        <v>407</v>
      </c>
      <c r="F325" s="101" t="s">
        <v>572</v>
      </c>
      <c r="G325" s="69"/>
      <c r="H325" s="70"/>
      <c r="I325" s="70"/>
      <c r="J325" s="70"/>
      <c r="K325" s="159" t="s">
        <v>536</v>
      </c>
      <c r="L325" s="160"/>
      <c r="M325" s="161"/>
      <c r="N325" t="s">
        <v>513</v>
      </c>
    </row>
    <row r="326" spans="1:14" ht="20.100000000000001" customHeight="1">
      <c r="A326" s="65">
        <v>9</v>
      </c>
      <c r="B326" s="100">
        <v>172328066</v>
      </c>
      <c r="C326" s="67" t="s">
        <v>429</v>
      </c>
      <c r="D326" s="68" t="s">
        <v>380</v>
      </c>
      <c r="E326" s="101" t="s">
        <v>407</v>
      </c>
      <c r="F326" s="101" t="s">
        <v>572</v>
      </c>
      <c r="G326" s="69"/>
      <c r="H326" s="70"/>
      <c r="I326" s="70"/>
      <c r="J326" s="70"/>
      <c r="K326" s="159" t="s">
        <v>512</v>
      </c>
      <c r="L326" s="160"/>
      <c r="M326" s="161"/>
      <c r="N326" t="s">
        <v>513</v>
      </c>
    </row>
    <row r="327" spans="1:14" ht="20.100000000000001" customHeight="1">
      <c r="A327" s="65">
        <v>10</v>
      </c>
      <c r="B327" s="100">
        <v>1820255720</v>
      </c>
      <c r="C327" s="67" t="s">
        <v>430</v>
      </c>
      <c r="D327" s="68" t="s">
        <v>380</v>
      </c>
      <c r="E327" s="101" t="s">
        <v>407</v>
      </c>
      <c r="F327" s="101" t="s">
        <v>582</v>
      </c>
      <c r="G327" s="69"/>
      <c r="H327" s="70"/>
      <c r="I327" s="70"/>
      <c r="J327" s="70"/>
      <c r="K327" s="159" t="s">
        <v>512</v>
      </c>
      <c r="L327" s="160"/>
      <c r="M327" s="161"/>
      <c r="N327" t="s">
        <v>513</v>
      </c>
    </row>
    <row r="328" spans="1:14" ht="20.100000000000001" customHeight="1">
      <c r="A328" s="65">
        <v>11</v>
      </c>
      <c r="B328" s="100">
        <v>172348406</v>
      </c>
      <c r="C328" s="67" t="s">
        <v>431</v>
      </c>
      <c r="D328" s="68" t="s">
        <v>336</v>
      </c>
      <c r="E328" s="101" t="s">
        <v>407</v>
      </c>
      <c r="F328" s="101" t="s">
        <v>522</v>
      </c>
      <c r="G328" s="69"/>
      <c r="H328" s="70"/>
      <c r="I328" s="70"/>
      <c r="J328" s="70"/>
      <c r="K328" s="159" t="s">
        <v>512</v>
      </c>
      <c r="L328" s="160"/>
      <c r="M328" s="161"/>
      <c r="N328" t="s">
        <v>513</v>
      </c>
    </row>
    <row r="329" spans="1:14" ht="20.100000000000001" customHeight="1">
      <c r="A329" s="65">
        <v>12</v>
      </c>
      <c r="B329" s="100">
        <v>172348408</v>
      </c>
      <c r="C329" s="67" t="s">
        <v>432</v>
      </c>
      <c r="D329" s="68" t="s">
        <v>433</v>
      </c>
      <c r="E329" s="101" t="s">
        <v>407</v>
      </c>
      <c r="F329" s="101" t="s">
        <v>522</v>
      </c>
      <c r="G329" s="69"/>
      <c r="H329" s="70"/>
      <c r="I329" s="70"/>
      <c r="J329" s="70"/>
      <c r="K329" s="159" t="s">
        <v>512</v>
      </c>
      <c r="L329" s="160"/>
      <c r="M329" s="161"/>
      <c r="N329" t="s">
        <v>513</v>
      </c>
    </row>
    <row r="330" spans="1:14" ht="20.100000000000001" customHeight="1">
      <c r="A330" s="65">
        <v>13</v>
      </c>
      <c r="B330" s="100">
        <v>172417675</v>
      </c>
      <c r="C330" s="67" t="s">
        <v>434</v>
      </c>
      <c r="D330" s="68" t="s">
        <v>121</v>
      </c>
      <c r="E330" s="101" t="s">
        <v>407</v>
      </c>
      <c r="F330" s="101" t="s">
        <v>514</v>
      </c>
      <c r="G330" s="69"/>
      <c r="H330" s="70"/>
      <c r="I330" s="70"/>
      <c r="J330" s="70"/>
      <c r="K330" s="159" t="s">
        <v>512</v>
      </c>
      <c r="L330" s="160"/>
      <c r="M330" s="161"/>
      <c r="N330" t="s">
        <v>513</v>
      </c>
    </row>
    <row r="331" spans="1:14" ht="20.100000000000001" customHeight="1">
      <c r="A331" s="65">
        <v>14</v>
      </c>
      <c r="B331" s="100">
        <v>172217249</v>
      </c>
      <c r="C331" s="67" t="s">
        <v>435</v>
      </c>
      <c r="D331" s="68" t="s">
        <v>251</v>
      </c>
      <c r="E331" s="101" t="s">
        <v>407</v>
      </c>
      <c r="F331" s="101" t="s">
        <v>529</v>
      </c>
      <c r="G331" s="69"/>
      <c r="H331" s="70"/>
      <c r="I331" s="70"/>
      <c r="J331" s="70"/>
      <c r="K331" s="159" t="s">
        <v>512</v>
      </c>
      <c r="L331" s="160"/>
      <c r="M331" s="161"/>
      <c r="N331" t="s">
        <v>513</v>
      </c>
    </row>
    <row r="332" spans="1:14" ht="20.100000000000001" customHeight="1">
      <c r="A332" s="65">
        <v>15</v>
      </c>
      <c r="B332" s="100">
        <v>172217253</v>
      </c>
      <c r="C332" s="67" t="s">
        <v>360</v>
      </c>
      <c r="D332" s="68" t="s">
        <v>436</v>
      </c>
      <c r="E332" s="101" t="s">
        <v>407</v>
      </c>
      <c r="F332" s="101" t="s">
        <v>529</v>
      </c>
      <c r="G332" s="69"/>
      <c r="H332" s="70"/>
      <c r="I332" s="70"/>
      <c r="J332" s="70"/>
      <c r="K332" s="159" t="s">
        <v>512</v>
      </c>
      <c r="L332" s="160"/>
      <c r="M332" s="161"/>
      <c r="N332" t="s">
        <v>513</v>
      </c>
    </row>
    <row r="333" spans="1:14" ht="20.100000000000001" customHeight="1">
      <c r="A333" s="65">
        <v>16</v>
      </c>
      <c r="B333" s="100">
        <v>172328086</v>
      </c>
      <c r="C333" s="67" t="s">
        <v>437</v>
      </c>
      <c r="D333" s="68" t="s">
        <v>438</v>
      </c>
      <c r="E333" s="101" t="s">
        <v>407</v>
      </c>
      <c r="F333" s="101" t="s">
        <v>559</v>
      </c>
      <c r="G333" s="69"/>
      <c r="H333" s="70"/>
      <c r="I333" s="70"/>
      <c r="J333" s="70"/>
      <c r="K333" s="159" t="s">
        <v>512</v>
      </c>
      <c r="L333" s="160"/>
      <c r="M333" s="161"/>
      <c r="N333" t="s">
        <v>513</v>
      </c>
    </row>
    <row r="334" spans="1:14" ht="20.100000000000001" customHeight="1">
      <c r="A334" s="65">
        <v>17</v>
      </c>
      <c r="B334" s="100">
        <v>1820213612</v>
      </c>
      <c r="C334" s="67" t="s">
        <v>439</v>
      </c>
      <c r="D334" s="68" t="s">
        <v>193</v>
      </c>
      <c r="E334" s="101" t="s">
        <v>407</v>
      </c>
      <c r="F334" s="101" t="s">
        <v>578</v>
      </c>
      <c r="G334" s="69"/>
      <c r="H334" s="70"/>
      <c r="I334" s="70"/>
      <c r="J334" s="70"/>
      <c r="K334" s="159" t="s">
        <v>512</v>
      </c>
      <c r="L334" s="160"/>
      <c r="M334" s="161"/>
      <c r="N334" t="s">
        <v>513</v>
      </c>
    </row>
    <row r="335" spans="1:14" ht="20.100000000000001" customHeight="1">
      <c r="A335" s="65">
        <v>18</v>
      </c>
      <c r="B335" s="100">
        <v>1821213625</v>
      </c>
      <c r="C335" s="67" t="s">
        <v>214</v>
      </c>
      <c r="D335" s="68" t="s">
        <v>440</v>
      </c>
      <c r="E335" s="101" t="s">
        <v>407</v>
      </c>
      <c r="F335" s="101" t="s">
        <v>577</v>
      </c>
      <c r="G335" s="69"/>
      <c r="H335" s="70"/>
      <c r="I335" s="70"/>
      <c r="J335" s="70"/>
      <c r="K335" s="159" t="s">
        <v>512</v>
      </c>
      <c r="L335" s="160"/>
      <c r="M335" s="161"/>
      <c r="N335" t="s">
        <v>513</v>
      </c>
    </row>
    <row r="336" spans="1:14" ht="20.100000000000001" customHeight="1">
      <c r="A336" s="65">
        <v>19</v>
      </c>
      <c r="B336" s="100">
        <v>172348431</v>
      </c>
      <c r="C336" s="67" t="s">
        <v>425</v>
      </c>
      <c r="D336" s="68" t="s">
        <v>127</v>
      </c>
      <c r="E336" s="101" t="s">
        <v>407</v>
      </c>
      <c r="F336" s="101" t="s">
        <v>511</v>
      </c>
      <c r="G336" s="69"/>
      <c r="H336" s="70"/>
      <c r="I336" s="70"/>
      <c r="J336" s="70"/>
      <c r="K336" s="159" t="s">
        <v>512</v>
      </c>
      <c r="L336" s="160"/>
      <c r="M336" s="161"/>
      <c r="N336" t="s">
        <v>513</v>
      </c>
    </row>
    <row r="337" spans="1:14" ht="20.100000000000001" customHeight="1">
      <c r="A337" s="65">
        <v>20</v>
      </c>
      <c r="B337" s="100">
        <v>1820716091</v>
      </c>
      <c r="C337" s="67" t="s">
        <v>441</v>
      </c>
      <c r="D337" s="68" t="s">
        <v>127</v>
      </c>
      <c r="E337" s="101" t="s">
        <v>407</v>
      </c>
      <c r="F337" s="101" t="s">
        <v>525</v>
      </c>
      <c r="G337" s="69"/>
      <c r="H337" s="70"/>
      <c r="I337" s="70"/>
      <c r="J337" s="70"/>
      <c r="K337" s="159" t="s">
        <v>512</v>
      </c>
      <c r="L337" s="160"/>
      <c r="M337" s="161"/>
      <c r="N337" t="s">
        <v>513</v>
      </c>
    </row>
    <row r="338" spans="1:14" ht="20.100000000000001" customHeight="1">
      <c r="A338" s="65">
        <v>21</v>
      </c>
      <c r="B338" s="100">
        <v>1820716459</v>
      </c>
      <c r="C338" s="67" t="s">
        <v>442</v>
      </c>
      <c r="D338" s="68" t="s">
        <v>127</v>
      </c>
      <c r="E338" s="101" t="s">
        <v>407</v>
      </c>
      <c r="F338" s="101" t="s">
        <v>525</v>
      </c>
      <c r="G338" s="69"/>
      <c r="H338" s="70"/>
      <c r="I338" s="70"/>
      <c r="J338" s="70"/>
      <c r="K338" s="159" t="s">
        <v>512</v>
      </c>
      <c r="L338" s="160"/>
      <c r="M338" s="161"/>
      <c r="N338" t="s">
        <v>513</v>
      </c>
    </row>
    <row r="339" spans="1:14" ht="20.100000000000001" customHeight="1">
      <c r="A339" s="65">
        <v>22</v>
      </c>
      <c r="B339" s="100">
        <v>172317959</v>
      </c>
      <c r="C339" s="67" t="s">
        <v>137</v>
      </c>
      <c r="D339" s="68" t="s">
        <v>343</v>
      </c>
      <c r="E339" s="101" t="s">
        <v>407</v>
      </c>
      <c r="F339" s="101" t="s">
        <v>583</v>
      </c>
      <c r="G339" s="69"/>
      <c r="H339" s="70"/>
      <c r="I339" s="70"/>
      <c r="J339" s="70"/>
      <c r="K339" s="159" t="s">
        <v>512</v>
      </c>
      <c r="L339" s="160"/>
      <c r="M339" s="161"/>
      <c r="N339" t="s">
        <v>513</v>
      </c>
    </row>
    <row r="340" spans="1:14" ht="20.100000000000001" customHeight="1">
      <c r="A340" s="65">
        <v>23</v>
      </c>
      <c r="B340" s="100">
        <v>162123074</v>
      </c>
      <c r="C340" s="67" t="s">
        <v>443</v>
      </c>
      <c r="D340" s="68" t="s">
        <v>444</v>
      </c>
      <c r="E340" s="101" t="s">
        <v>407</v>
      </c>
      <c r="F340" s="101" t="s">
        <v>546</v>
      </c>
      <c r="G340" s="69"/>
      <c r="H340" s="70"/>
      <c r="I340" s="70"/>
      <c r="J340" s="70"/>
      <c r="K340" s="159" t="s">
        <v>512</v>
      </c>
      <c r="L340" s="160"/>
      <c r="M340" s="161"/>
      <c r="N340" t="s">
        <v>513</v>
      </c>
    </row>
    <row r="341" spans="1:14" ht="20.100000000000001" customHeight="1">
      <c r="A341" s="65">
        <v>24</v>
      </c>
      <c r="B341" s="100">
        <v>172328112</v>
      </c>
      <c r="C341" s="67" t="s">
        <v>445</v>
      </c>
      <c r="D341" s="68" t="s">
        <v>200</v>
      </c>
      <c r="E341" s="101" t="s">
        <v>407</v>
      </c>
      <c r="F341" s="101" t="s">
        <v>563</v>
      </c>
      <c r="G341" s="69"/>
      <c r="H341" s="70"/>
      <c r="I341" s="70"/>
      <c r="J341" s="70"/>
      <c r="K341" s="159" t="s">
        <v>512</v>
      </c>
      <c r="L341" s="160"/>
      <c r="M341" s="161"/>
      <c r="N341" t="s">
        <v>513</v>
      </c>
    </row>
    <row r="343" spans="1:14" s="56" customFormat="1">
      <c r="B343" s="172" t="s">
        <v>57</v>
      </c>
      <c r="C343" s="172"/>
      <c r="D343" s="57"/>
      <c r="E343" s="156" t="s">
        <v>58</v>
      </c>
      <c r="F343" s="156"/>
      <c r="G343" s="156"/>
      <c r="H343" s="156"/>
      <c r="I343" s="156"/>
      <c r="J343" s="156"/>
      <c r="K343" s="58" t="s">
        <v>584</v>
      </c>
    </row>
    <row r="344" spans="1:14" s="56" customFormat="1">
      <c r="B344" s="172" t="s">
        <v>59</v>
      </c>
      <c r="C344" s="172"/>
      <c r="D344" s="59" t="s">
        <v>585</v>
      </c>
      <c r="E344" s="156" t="s">
        <v>507</v>
      </c>
      <c r="F344" s="156"/>
      <c r="G344" s="156"/>
      <c r="H344" s="156"/>
      <c r="I344" s="156"/>
      <c r="J344" s="156"/>
      <c r="K344" s="60" t="s">
        <v>60</v>
      </c>
      <c r="L344" s="61" t="s">
        <v>61</v>
      </c>
      <c r="M344" s="61">
        <v>2</v>
      </c>
    </row>
    <row r="345" spans="1:14" s="62" customFormat="1" ht="18.75" customHeight="1">
      <c r="B345" s="63" t="s">
        <v>508</v>
      </c>
      <c r="C345" s="157" t="s">
        <v>509</v>
      </c>
      <c r="D345" s="157"/>
      <c r="E345" s="157"/>
      <c r="F345" s="157"/>
      <c r="G345" s="157"/>
      <c r="H345" s="157"/>
      <c r="I345" s="157"/>
      <c r="J345" s="157"/>
      <c r="K345" s="60" t="s">
        <v>62</v>
      </c>
      <c r="L345" s="60" t="s">
        <v>61</v>
      </c>
      <c r="M345" s="60">
        <v>2</v>
      </c>
    </row>
    <row r="346" spans="1:14" s="62" customFormat="1" ht="18.75" customHeight="1">
      <c r="A346" s="158" t="s">
        <v>586</v>
      </c>
      <c r="B346" s="158"/>
      <c r="C346" s="158"/>
      <c r="D346" s="158"/>
      <c r="E346" s="158"/>
      <c r="F346" s="158"/>
      <c r="G346" s="158"/>
      <c r="H346" s="158"/>
      <c r="I346" s="158"/>
      <c r="J346" s="158"/>
      <c r="K346" s="60" t="s">
        <v>63</v>
      </c>
      <c r="L346" s="60" t="s">
        <v>61</v>
      </c>
      <c r="M346" s="60">
        <v>1</v>
      </c>
    </row>
    <row r="347" spans="1:14" ht="9" customHeight="1"/>
    <row r="348" spans="1:14" ht="15" customHeight="1">
      <c r="A348" s="152" t="s">
        <v>4</v>
      </c>
      <c r="B348" s="153" t="s">
        <v>64</v>
      </c>
      <c r="C348" s="154" t="s">
        <v>9</v>
      </c>
      <c r="D348" s="155" t="s">
        <v>10</v>
      </c>
      <c r="E348" s="153" t="s">
        <v>75</v>
      </c>
      <c r="F348" s="153" t="s">
        <v>76</v>
      </c>
      <c r="G348" s="153" t="s">
        <v>66</v>
      </c>
      <c r="H348" s="153" t="s">
        <v>67</v>
      </c>
      <c r="I348" s="162" t="s">
        <v>56</v>
      </c>
      <c r="J348" s="162"/>
      <c r="K348" s="163" t="s">
        <v>68</v>
      </c>
      <c r="L348" s="164"/>
      <c r="M348" s="165"/>
    </row>
    <row r="349" spans="1:14" ht="27" customHeight="1">
      <c r="A349" s="152"/>
      <c r="B349" s="152"/>
      <c r="C349" s="154"/>
      <c r="D349" s="155"/>
      <c r="E349" s="152"/>
      <c r="F349" s="152"/>
      <c r="G349" s="152"/>
      <c r="H349" s="152"/>
      <c r="I349" s="64" t="s">
        <v>69</v>
      </c>
      <c r="J349" s="64" t="s">
        <v>70</v>
      </c>
      <c r="K349" s="166"/>
      <c r="L349" s="167"/>
      <c r="M349" s="168"/>
    </row>
    <row r="350" spans="1:14" ht="20.100000000000001" customHeight="1">
      <c r="A350" s="65">
        <v>1</v>
      </c>
      <c r="B350" s="100">
        <v>172316839</v>
      </c>
      <c r="C350" s="67" t="s">
        <v>126</v>
      </c>
      <c r="D350" s="68" t="s">
        <v>204</v>
      </c>
      <c r="E350" s="101" t="s">
        <v>407</v>
      </c>
      <c r="F350" s="101" t="s">
        <v>569</v>
      </c>
      <c r="G350" s="69"/>
      <c r="H350" s="70"/>
      <c r="I350" s="70"/>
      <c r="J350" s="70"/>
      <c r="K350" s="169" t="s">
        <v>512</v>
      </c>
      <c r="L350" s="170"/>
      <c r="M350" s="171"/>
      <c r="N350" t="s">
        <v>513</v>
      </c>
    </row>
    <row r="351" spans="1:14" ht="20.100000000000001" customHeight="1">
      <c r="A351" s="65">
        <v>2</v>
      </c>
      <c r="B351" s="100">
        <v>172348453</v>
      </c>
      <c r="C351" s="67" t="s">
        <v>446</v>
      </c>
      <c r="D351" s="68" t="s">
        <v>204</v>
      </c>
      <c r="E351" s="101" t="s">
        <v>407</v>
      </c>
      <c r="F351" s="101" t="s">
        <v>517</v>
      </c>
      <c r="G351" s="69"/>
      <c r="H351" s="70"/>
      <c r="I351" s="70"/>
      <c r="J351" s="70"/>
      <c r="K351" s="159" t="s">
        <v>512</v>
      </c>
      <c r="L351" s="160"/>
      <c r="M351" s="161"/>
      <c r="N351" t="s">
        <v>513</v>
      </c>
    </row>
    <row r="352" spans="1:14" ht="20.100000000000001" customHeight="1">
      <c r="A352" s="65">
        <v>3</v>
      </c>
      <c r="B352" s="100">
        <v>172328127</v>
      </c>
      <c r="C352" s="67" t="s">
        <v>137</v>
      </c>
      <c r="D352" s="68" t="s">
        <v>399</v>
      </c>
      <c r="E352" s="101" t="s">
        <v>407</v>
      </c>
      <c r="F352" s="101" t="s">
        <v>569</v>
      </c>
      <c r="G352" s="69"/>
      <c r="H352" s="70"/>
      <c r="I352" s="70"/>
      <c r="J352" s="70"/>
      <c r="K352" s="159" t="s">
        <v>512</v>
      </c>
      <c r="L352" s="160"/>
      <c r="M352" s="161"/>
      <c r="N352" t="s">
        <v>513</v>
      </c>
    </row>
    <row r="353" spans="1:14" ht="20.100000000000001" customHeight="1">
      <c r="A353" s="65">
        <v>4</v>
      </c>
      <c r="B353" s="100">
        <v>172417696</v>
      </c>
      <c r="C353" s="67" t="s">
        <v>447</v>
      </c>
      <c r="D353" s="68" t="s">
        <v>401</v>
      </c>
      <c r="E353" s="101" t="s">
        <v>407</v>
      </c>
      <c r="F353" s="101" t="s">
        <v>514</v>
      </c>
      <c r="G353" s="69"/>
      <c r="H353" s="70"/>
      <c r="I353" s="70"/>
      <c r="J353" s="70"/>
      <c r="K353" s="159" t="s">
        <v>512</v>
      </c>
      <c r="L353" s="160"/>
      <c r="M353" s="161"/>
      <c r="N353" t="s">
        <v>513</v>
      </c>
    </row>
    <row r="354" spans="1:14" ht="20.100000000000001" customHeight="1">
      <c r="A354" s="65">
        <v>5</v>
      </c>
      <c r="B354" s="100">
        <v>172328137</v>
      </c>
      <c r="C354" s="67" t="s">
        <v>448</v>
      </c>
      <c r="D354" s="68" t="s">
        <v>155</v>
      </c>
      <c r="E354" s="101" t="s">
        <v>407</v>
      </c>
      <c r="F354" s="101" t="s">
        <v>559</v>
      </c>
      <c r="G354" s="69"/>
      <c r="H354" s="70"/>
      <c r="I354" s="70"/>
      <c r="J354" s="70"/>
      <c r="K354" s="159" t="s">
        <v>512</v>
      </c>
      <c r="L354" s="160"/>
      <c r="M354" s="161"/>
      <c r="N354" t="s">
        <v>513</v>
      </c>
    </row>
    <row r="355" spans="1:14" ht="20.100000000000001" customHeight="1">
      <c r="A355" s="65">
        <v>6</v>
      </c>
      <c r="B355" s="100">
        <v>172348943</v>
      </c>
      <c r="C355" s="67" t="s">
        <v>449</v>
      </c>
      <c r="D355" s="68" t="s">
        <v>155</v>
      </c>
      <c r="E355" s="101" t="s">
        <v>407</v>
      </c>
      <c r="F355" s="101" t="s">
        <v>522</v>
      </c>
      <c r="G355" s="69"/>
      <c r="H355" s="70"/>
      <c r="I355" s="70"/>
      <c r="J355" s="70"/>
      <c r="K355" s="159" t="s">
        <v>512</v>
      </c>
      <c r="L355" s="160"/>
      <c r="M355" s="161"/>
      <c r="N355" t="s">
        <v>513</v>
      </c>
    </row>
    <row r="356" spans="1:14" ht="20.100000000000001" customHeight="1">
      <c r="A356" s="65">
        <v>7</v>
      </c>
      <c r="B356" s="100">
        <v>172257346</v>
      </c>
      <c r="C356" s="67" t="s">
        <v>450</v>
      </c>
      <c r="D356" s="68" t="s">
        <v>78</v>
      </c>
      <c r="E356" s="101" t="s">
        <v>451</v>
      </c>
      <c r="F356" s="101" t="s">
        <v>587</v>
      </c>
      <c r="G356" s="69"/>
      <c r="H356" s="70"/>
      <c r="I356" s="70"/>
      <c r="J356" s="70"/>
      <c r="K356" s="159" t="s">
        <v>512</v>
      </c>
      <c r="L356" s="160"/>
      <c r="M356" s="161"/>
      <c r="N356" t="s">
        <v>513</v>
      </c>
    </row>
    <row r="357" spans="1:14" ht="20.100000000000001" customHeight="1">
      <c r="A357" s="65">
        <v>8</v>
      </c>
      <c r="B357" s="100">
        <v>172257340</v>
      </c>
      <c r="C357" s="67" t="s">
        <v>452</v>
      </c>
      <c r="D357" s="68" t="s">
        <v>359</v>
      </c>
      <c r="E357" s="101" t="s">
        <v>451</v>
      </c>
      <c r="F357" s="101" t="s">
        <v>587</v>
      </c>
      <c r="G357" s="69"/>
      <c r="H357" s="70"/>
      <c r="I357" s="70"/>
      <c r="J357" s="70"/>
      <c r="K357" s="159" t="s">
        <v>512</v>
      </c>
      <c r="L357" s="160"/>
      <c r="M357" s="161"/>
      <c r="N357" t="s">
        <v>513</v>
      </c>
    </row>
    <row r="358" spans="1:14" ht="20.100000000000001" customHeight="1">
      <c r="A358" s="65">
        <v>9</v>
      </c>
      <c r="B358" s="100">
        <v>172117560</v>
      </c>
      <c r="C358" s="67" t="s">
        <v>453</v>
      </c>
      <c r="D358" s="68" t="s">
        <v>361</v>
      </c>
      <c r="E358" s="101" t="s">
        <v>451</v>
      </c>
      <c r="F358" s="101" t="s">
        <v>546</v>
      </c>
      <c r="G358" s="69"/>
      <c r="H358" s="70"/>
      <c r="I358" s="70"/>
      <c r="J358" s="70"/>
      <c r="K358" s="159" t="s">
        <v>512</v>
      </c>
      <c r="L358" s="160"/>
      <c r="M358" s="161"/>
      <c r="N358" t="s">
        <v>513</v>
      </c>
    </row>
    <row r="359" spans="1:14" ht="20.100000000000001" customHeight="1">
      <c r="A359" s="65">
        <v>10</v>
      </c>
      <c r="B359" s="100">
        <v>172217141</v>
      </c>
      <c r="C359" s="67" t="s">
        <v>454</v>
      </c>
      <c r="D359" s="68" t="s">
        <v>455</v>
      </c>
      <c r="E359" s="101" t="s">
        <v>451</v>
      </c>
      <c r="F359" s="101" t="s">
        <v>529</v>
      </c>
      <c r="G359" s="69"/>
      <c r="H359" s="70"/>
      <c r="I359" s="70"/>
      <c r="J359" s="70"/>
      <c r="K359" s="159" t="s">
        <v>512</v>
      </c>
      <c r="L359" s="160"/>
      <c r="M359" s="161"/>
      <c r="N359" t="s">
        <v>513</v>
      </c>
    </row>
    <row r="360" spans="1:14" ht="20.100000000000001" customHeight="1">
      <c r="A360" s="65">
        <v>11</v>
      </c>
      <c r="B360" s="100">
        <v>172257349</v>
      </c>
      <c r="C360" s="67" t="s">
        <v>456</v>
      </c>
      <c r="D360" s="68" t="s">
        <v>169</v>
      </c>
      <c r="E360" s="101" t="s">
        <v>451</v>
      </c>
      <c r="F360" s="101" t="s">
        <v>587</v>
      </c>
      <c r="G360" s="69"/>
      <c r="H360" s="70"/>
      <c r="I360" s="70"/>
      <c r="J360" s="70"/>
      <c r="K360" s="159" t="s">
        <v>512</v>
      </c>
      <c r="L360" s="160"/>
      <c r="M360" s="161"/>
      <c r="N360" t="s">
        <v>513</v>
      </c>
    </row>
    <row r="361" spans="1:14" ht="20.100000000000001" customHeight="1">
      <c r="A361" s="65">
        <v>12</v>
      </c>
      <c r="B361" s="100">
        <v>172338209</v>
      </c>
      <c r="C361" s="67" t="s">
        <v>457</v>
      </c>
      <c r="D361" s="68" t="s">
        <v>458</v>
      </c>
      <c r="E361" s="101" t="s">
        <v>451</v>
      </c>
      <c r="F361" s="101" t="s">
        <v>588</v>
      </c>
      <c r="G361" s="69"/>
      <c r="H361" s="70"/>
      <c r="I361" s="70"/>
      <c r="J361" s="70"/>
      <c r="K361" s="159" t="s">
        <v>512</v>
      </c>
      <c r="L361" s="160"/>
      <c r="M361" s="161"/>
      <c r="N361" t="s">
        <v>513</v>
      </c>
    </row>
    <row r="362" spans="1:14" ht="20.100000000000001" customHeight="1">
      <c r="A362" s="65">
        <v>13</v>
      </c>
      <c r="B362" s="100">
        <v>1820264928</v>
      </c>
      <c r="C362" s="67" t="s">
        <v>459</v>
      </c>
      <c r="D362" s="68" t="s">
        <v>95</v>
      </c>
      <c r="E362" s="101" t="s">
        <v>451</v>
      </c>
      <c r="F362" s="101" t="s">
        <v>534</v>
      </c>
      <c r="G362" s="69"/>
      <c r="H362" s="70"/>
      <c r="I362" s="70"/>
      <c r="J362" s="70"/>
      <c r="K362" s="159" t="s">
        <v>512</v>
      </c>
      <c r="L362" s="160"/>
      <c r="M362" s="161"/>
      <c r="N362" t="s">
        <v>513</v>
      </c>
    </row>
    <row r="363" spans="1:14" ht="20.100000000000001" customHeight="1">
      <c r="A363" s="65">
        <v>14</v>
      </c>
      <c r="B363" s="100">
        <v>1820636034</v>
      </c>
      <c r="C363" s="67" t="s">
        <v>295</v>
      </c>
      <c r="D363" s="68" t="s">
        <v>95</v>
      </c>
      <c r="E363" s="101" t="s">
        <v>451</v>
      </c>
      <c r="F363" s="101" t="s">
        <v>545</v>
      </c>
      <c r="G363" s="69"/>
      <c r="H363" s="70"/>
      <c r="I363" s="70"/>
      <c r="J363" s="70"/>
      <c r="K363" s="159" t="s">
        <v>512</v>
      </c>
      <c r="L363" s="160"/>
      <c r="M363" s="161"/>
      <c r="N363" t="s">
        <v>513</v>
      </c>
    </row>
    <row r="364" spans="1:14" ht="20.100000000000001" customHeight="1">
      <c r="A364" s="65">
        <v>15</v>
      </c>
      <c r="B364" s="100">
        <v>1820636300</v>
      </c>
      <c r="C364" s="67" t="s">
        <v>305</v>
      </c>
      <c r="D364" s="68" t="s">
        <v>285</v>
      </c>
      <c r="E364" s="101" t="s">
        <v>451</v>
      </c>
      <c r="F364" s="101" t="s">
        <v>545</v>
      </c>
      <c r="G364" s="69"/>
      <c r="H364" s="70"/>
      <c r="I364" s="70"/>
      <c r="J364" s="70"/>
      <c r="K364" s="159" t="s">
        <v>512</v>
      </c>
      <c r="L364" s="160"/>
      <c r="M364" s="161"/>
      <c r="N364" t="s">
        <v>513</v>
      </c>
    </row>
    <row r="365" spans="1:14" ht="20.100000000000001" customHeight="1">
      <c r="A365" s="65">
        <v>16</v>
      </c>
      <c r="B365" s="100">
        <v>172217187</v>
      </c>
      <c r="C365" s="67" t="s">
        <v>460</v>
      </c>
      <c r="D365" s="68" t="s">
        <v>414</v>
      </c>
      <c r="E365" s="101" t="s">
        <v>451</v>
      </c>
      <c r="F365" s="101" t="s">
        <v>526</v>
      </c>
      <c r="G365" s="69"/>
      <c r="H365" s="70"/>
      <c r="I365" s="70"/>
      <c r="J365" s="70"/>
      <c r="K365" s="159" t="s">
        <v>512</v>
      </c>
      <c r="L365" s="160"/>
      <c r="M365" s="161"/>
      <c r="N365" t="s">
        <v>513</v>
      </c>
    </row>
    <row r="366" spans="1:14" ht="20.100000000000001" customHeight="1">
      <c r="A366" s="65">
        <v>17</v>
      </c>
      <c r="B366" s="100">
        <v>172329030</v>
      </c>
      <c r="C366" s="67" t="s">
        <v>461</v>
      </c>
      <c r="D366" s="68" t="s">
        <v>104</v>
      </c>
      <c r="E366" s="101" t="s">
        <v>451</v>
      </c>
      <c r="F366" s="101" t="s">
        <v>572</v>
      </c>
      <c r="G366" s="69"/>
      <c r="H366" s="70"/>
      <c r="I366" s="70"/>
      <c r="J366" s="70"/>
      <c r="K366" s="159" t="s">
        <v>512</v>
      </c>
      <c r="L366" s="160"/>
      <c r="M366" s="161"/>
      <c r="N366" t="s">
        <v>513</v>
      </c>
    </row>
    <row r="367" spans="1:14" ht="20.100000000000001" customHeight="1">
      <c r="A367" s="65">
        <v>18</v>
      </c>
      <c r="B367" s="100">
        <v>172217195</v>
      </c>
      <c r="C367" s="67" t="s">
        <v>462</v>
      </c>
      <c r="D367" s="68" t="s">
        <v>463</v>
      </c>
      <c r="E367" s="101" t="s">
        <v>451</v>
      </c>
      <c r="F367" s="101" t="s">
        <v>529</v>
      </c>
      <c r="G367" s="69"/>
      <c r="H367" s="70"/>
      <c r="I367" s="70"/>
      <c r="J367" s="70"/>
      <c r="K367" s="159" t="s">
        <v>512</v>
      </c>
      <c r="L367" s="160"/>
      <c r="M367" s="161"/>
      <c r="N367" t="s">
        <v>513</v>
      </c>
    </row>
    <row r="368" spans="1:14" ht="20.100000000000001" customHeight="1">
      <c r="A368" s="65">
        <v>19</v>
      </c>
      <c r="B368" s="100">
        <v>172128905</v>
      </c>
      <c r="C368" s="67" t="s">
        <v>404</v>
      </c>
      <c r="D368" s="68" t="s">
        <v>289</v>
      </c>
      <c r="E368" s="101" t="s">
        <v>451</v>
      </c>
      <c r="F368" s="101" t="s">
        <v>546</v>
      </c>
      <c r="G368" s="69"/>
      <c r="H368" s="70"/>
      <c r="I368" s="70"/>
      <c r="J368" s="70"/>
      <c r="K368" s="159" t="s">
        <v>512</v>
      </c>
      <c r="L368" s="160"/>
      <c r="M368" s="161"/>
      <c r="N368" t="s">
        <v>513</v>
      </c>
    </row>
    <row r="369" spans="1:14" ht="20.100000000000001" customHeight="1">
      <c r="A369" s="65">
        <v>20</v>
      </c>
      <c r="B369" s="100">
        <v>172127591</v>
      </c>
      <c r="C369" s="67" t="s">
        <v>464</v>
      </c>
      <c r="D369" s="68" t="s">
        <v>106</v>
      </c>
      <c r="E369" s="101" t="s">
        <v>451</v>
      </c>
      <c r="F369" s="101" t="s">
        <v>546</v>
      </c>
      <c r="G369" s="69"/>
      <c r="H369" s="70"/>
      <c r="I369" s="70"/>
      <c r="J369" s="70"/>
      <c r="K369" s="159" t="s">
        <v>512</v>
      </c>
      <c r="L369" s="160"/>
      <c r="M369" s="161"/>
      <c r="N369" t="s">
        <v>513</v>
      </c>
    </row>
    <row r="370" spans="1:14" ht="20.100000000000001" customHeight="1">
      <c r="A370" s="65">
        <v>21</v>
      </c>
      <c r="B370" s="100">
        <v>162526529</v>
      </c>
      <c r="C370" s="67" t="s">
        <v>465</v>
      </c>
      <c r="D370" s="68" t="s">
        <v>420</v>
      </c>
      <c r="E370" s="101" t="s">
        <v>451</v>
      </c>
      <c r="F370" s="101" t="s">
        <v>511</v>
      </c>
      <c r="G370" s="69"/>
      <c r="H370" s="70"/>
      <c r="I370" s="70"/>
      <c r="J370" s="70"/>
      <c r="K370" s="159" t="s">
        <v>536</v>
      </c>
      <c r="L370" s="160"/>
      <c r="M370" s="161"/>
      <c r="N370" t="s">
        <v>513</v>
      </c>
    </row>
    <row r="371" spans="1:14" ht="20.100000000000001" customHeight="1">
      <c r="A371" s="65">
        <v>22</v>
      </c>
      <c r="B371" s="100">
        <v>172338144</v>
      </c>
      <c r="C371" s="67" t="s">
        <v>466</v>
      </c>
      <c r="D371" s="68" t="s">
        <v>420</v>
      </c>
      <c r="E371" s="101" t="s">
        <v>451</v>
      </c>
      <c r="F371" s="101" t="s">
        <v>522</v>
      </c>
      <c r="G371" s="69"/>
      <c r="H371" s="70"/>
      <c r="I371" s="70"/>
      <c r="J371" s="70"/>
      <c r="K371" s="159" t="s">
        <v>512</v>
      </c>
      <c r="L371" s="160"/>
      <c r="M371" s="161"/>
      <c r="N371" t="s">
        <v>513</v>
      </c>
    </row>
    <row r="372" spans="1:14" ht="20.100000000000001" customHeight="1">
      <c r="A372" s="65">
        <v>23</v>
      </c>
      <c r="B372" s="100">
        <v>172257335</v>
      </c>
      <c r="C372" s="67" t="s">
        <v>467</v>
      </c>
      <c r="D372" s="68" t="s">
        <v>175</v>
      </c>
      <c r="E372" s="101" t="s">
        <v>451</v>
      </c>
      <c r="F372" s="101" t="s">
        <v>587</v>
      </c>
      <c r="G372" s="69"/>
      <c r="H372" s="70"/>
      <c r="I372" s="70"/>
      <c r="J372" s="70"/>
      <c r="K372" s="159" t="s">
        <v>512</v>
      </c>
      <c r="L372" s="160"/>
      <c r="M372" s="161"/>
      <c r="N372" t="s">
        <v>513</v>
      </c>
    </row>
    <row r="373" spans="1:14" ht="20.100000000000001" customHeight="1">
      <c r="A373" s="65">
        <v>24</v>
      </c>
      <c r="B373" s="100">
        <v>1821614026</v>
      </c>
      <c r="C373" s="67" t="s">
        <v>468</v>
      </c>
      <c r="D373" s="68" t="s">
        <v>175</v>
      </c>
      <c r="E373" s="101" t="s">
        <v>451</v>
      </c>
      <c r="F373" s="101" t="s">
        <v>589</v>
      </c>
      <c r="G373" s="69"/>
      <c r="H373" s="70"/>
      <c r="I373" s="70"/>
      <c r="J373" s="70"/>
      <c r="K373" s="159" t="s">
        <v>512</v>
      </c>
      <c r="L373" s="160"/>
      <c r="M373" s="161"/>
      <c r="N373" t="s">
        <v>513</v>
      </c>
    </row>
    <row r="375" spans="1:14" s="56" customFormat="1">
      <c r="B375" s="172" t="s">
        <v>57</v>
      </c>
      <c r="C375" s="172"/>
      <c r="D375" s="57"/>
      <c r="E375" s="156" t="s">
        <v>58</v>
      </c>
      <c r="F375" s="156"/>
      <c r="G375" s="156"/>
      <c r="H375" s="156"/>
      <c r="I375" s="156"/>
      <c r="J375" s="156"/>
      <c r="K375" s="58" t="s">
        <v>505</v>
      </c>
    </row>
    <row r="376" spans="1:14" s="56" customFormat="1">
      <c r="B376" s="172" t="s">
        <v>59</v>
      </c>
      <c r="C376" s="172"/>
      <c r="D376" s="59" t="s">
        <v>590</v>
      </c>
      <c r="E376" s="156" t="s">
        <v>507</v>
      </c>
      <c r="F376" s="156"/>
      <c r="G376" s="156"/>
      <c r="H376" s="156"/>
      <c r="I376" s="156"/>
      <c r="J376" s="156"/>
      <c r="K376" s="60" t="s">
        <v>60</v>
      </c>
      <c r="L376" s="61" t="s">
        <v>61</v>
      </c>
      <c r="M376" s="61">
        <v>2</v>
      </c>
    </row>
    <row r="377" spans="1:14" s="62" customFormat="1" ht="18.75" customHeight="1">
      <c r="B377" s="63" t="s">
        <v>508</v>
      </c>
      <c r="C377" s="157" t="s">
        <v>509</v>
      </c>
      <c r="D377" s="157"/>
      <c r="E377" s="157"/>
      <c r="F377" s="157"/>
      <c r="G377" s="157"/>
      <c r="H377" s="157"/>
      <c r="I377" s="157"/>
      <c r="J377" s="157"/>
      <c r="K377" s="60" t="s">
        <v>62</v>
      </c>
      <c r="L377" s="60" t="s">
        <v>61</v>
      </c>
      <c r="M377" s="60">
        <v>2</v>
      </c>
    </row>
    <row r="378" spans="1:14" s="62" customFormat="1" ht="18.75" customHeight="1">
      <c r="A378" s="158" t="s">
        <v>591</v>
      </c>
      <c r="B378" s="158"/>
      <c r="C378" s="158"/>
      <c r="D378" s="158"/>
      <c r="E378" s="158"/>
      <c r="F378" s="158"/>
      <c r="G378" s="158"/>
      <c r="H378" s="158"/>
      <c r="I378" s="158"/>
      <c r="J378" s="158"/>
      <c r="K378" s="60" t="s">
        <v>63</v>
      </c>
      <c r="L378" s="60" t="s">
        <v>61</v>
      </c>
      <c r="M378" s="60">
        <v>1</v>
      </c>
    </row>
    <row r="379" spans="1:14" ht="9" customHeight="1"/>
    <row r="380" spans="1:14" ht="15" customHeight="1">
      <c r="A380" s="152" t="s">
        <v>4</v>
      </c>
      <c r="B380" s="153" t="s">
        <v>64</v>
      </c>
      <c r="C380" s="154" t="s">
        <v>9</v>
      </c>
      <c r="D380" s="155" t="s">
        <v>10</v>
      </c>
      <c r="E380" s="153" t="s">
        <v>75</v>
      </c>
      <c r="F380" s="153" t="s">
        <v>76</v>
      </c>
      <c r="G380" s="153" t="s">
        <v>66</v>
      </c>
      <c r="H380" s="153" t="s">
        <v>67</v>
      </c>
      <c r="I380" s="162" t="s">
        <v>56</v>
      </c>
      <c r="J380" s="162"/>
      <c r="K380" s="163" t="s">
        <v>68</v>
      </c>
      <c r="L380" s="164"/>
      <c r="M380" s="165"/>
    </row>
    <row r="381" spans="1:14" ht="27" customHeight="1">
      <c r="A381" s="152"/>
      <c r="B381" s="152"/>
      <c r="C381" s="154"/>
      <c r="D381" s="155"/>
      <c r="E381" s="152"/>
      <c r="F381" s="152"/>
      <c r="G381" s="152"/>
      <c r="H381" s="152"/>
      <c r="I381" s="64" t="s">
        <v>69</v>
      </c>
      <c r="J381" s="64" t="s">
        <v>70</v>
      </c>
      <c r="K381" s="166"/>
      <c r="L381" s="167"/>
      <c r="M381" s="168"/>
    </row>
    <row r="382" spans="1:14" ht="20.100000000000001" customHeight="1">
      <c r="A382" s="65">
        <v>1</v>
      </c>
      <c r="B382" s="100">
        <v>172127594</v>
      </c>
      <c r="C382" s="67" t="s">
        <v>469</v>
      </c>
      <c r="D382" s="68" t="s">
        <v>470</v>
      </c>
      <c r="E382" s="101" t="s">
        <v>451</v>
      </c>
      <c r="F382" s="101" t="s">
        <v>546</v>
      </c>
      <c r="G382" s="69"/>
      <c r="H382" s="70"/>
      <c r="I382" s="70"/>
      <c r="J382" s="70"/>
      <c r="K382" s="169" t="s">
        <v>512</v>
      </c>
      <c r="L382" s="170"/>
      <c r="M382" s="171"/>
      <c r="N382" t="s">
        <v>513</v>
      </c>
    </row>
    <row r="383" spans="1:14" ht="20.100000000000001" customHeight="1">
      <c r="A383" s="65">
        <v>2</v>
      </c>
      <c r="B383" s="100">
        <v>172257338</v>
      </c>
      <c r="C383" s="67" t="s">
        <v>471</v>
      </c>
      <c r="D383" s="68" t="s">
        <v>181</v>
      </c>
      <c r="E383" s="101" t="s">
        <v>451</v>
      </c>
      <c r="F383" s="101" t="s">
        <v>587</v>
      </c>
      <c r="G383" s="69"/>
      <c r="H383" s="70"/>
      <c r="I383" s="70"/>
      <c r="J383" s="70"/>
      <c r="K383" s="159" t="s">
        <v>512</v>
      </c>
      <c r="L383" s="160"/>
      <c r="M383" s="161"/>
      <c r="N383" t="s">
        <v>513</v>
      </c>
    </row>
    <row r="384" spans="1:14" ht="20.100000000000001" customHeight="1">
      <c r="A384" s="65">
        <v>3</v>
      </c>
      <c r="B384" s="100">
        <v>1820263694</v>
      </c>
      <c r="C384" s="67" t="s">
        <v>472</v>
      </c>
      <c r="D384" s="68" t="s">
        <v>113</v>
      </c>
      <c r="E384" s="101" t="s">
        <v>451</v>
      </c>
      <c r="F384" s="101" t="s">
        <v>534</v>
      </c>
      <c r="G384" s="69"/>
      <c r="H384" s="70"/>
      <c r="I384" s="70"/>
      <c r="J384" s="70"/>
      <c r="K384" s="159" t="s">
        <v>512</v>
      </c>
      <c r="L384" s="160"/>
      <c r="M384" s="161"/>
      <c r="N384" t="s">
        <v>513</v>
      </c>
    </row>
    <row r="385" spans="1:14" ht="20.100000000000001" customHeight="1">
      <c r="A385" s="65">
        <v>4</v>
      </c>
      <c r="B385" s="100">
        <v>172317958</v>
      </c>
      <c r="C385" s="67" t="s">
        <v>98</v>
      </c>
      <c r="D385" s="68" t="s">
        <v>427</v>
      </c>
      <c r="E385" s="101" t="s">
        <v>451</v>
      </c>
      <c r="F385" s="101" t="s">
        <v>576</v>
      </c>
      <c r="G385" s="69"/>
      <c r="H385" s="70"/>
      <c r="I385" s="70"/>
      <c r="J385" s="70"/>
      <c r="K385" s="159" t="s">
        <v>512</v>
      </c>
      <c r="L385" s="160"/>
      <c r="M385" s="161"/>
      <c r="N385" t="s">
        <v>513</v>
      </c>
    </row>
    <row r="386" spans="1:14" ht="20.100000000000001" customHeight="1">
      <c r="A386" s="65">
        <v>5</v>
      </c>
      <c r="B386" s="100">
        <v>172348399</v>
      </c>
      <c r="C386" s="67" t="s">
        <v>473</v>
      </c>
      <c r="D386" s="68" t="s">
        <v>242</v>
      </c>
      <c r="E386" s="101" t="s">
        <v>451</v>
      </c>
      <c r="F386" s="101" t="s">
        <v>522</v>
      </c>
      <c r="G386" s="69"/>
      <c r="H386" s="70"/>
      <c r="I386" s="70"/>
      <c r="J386" s="70"/>
      <c r="K386" s="159" t="s">
        <v>512</v>
      </c>
      <c r="L386" s="160"/>
      <c r="M386" s="161"/>
      <c r="N386" t="s">
        <v>513</v>
      </c>
    </row>
    <row r="387" spans="1:14" ht="20.100000000000001" customHeight="1">
      <c r="A387" s="65">
        <v>6</v>
      </c>
      <c r="B387" s="100">
        <v>172338149</v>
      </c>
      <c r="C387" s="67" t="s">
        <v>474</v>
      </c>
      <c r="D387" s="68" t="s">
        <v>115</v>
      </c>
      <c r="E387" s="101" t="s">
        <v>451</v>
      </c>
      <c r="F387" s="101" t="s">
        <v>519</v>
      </c>
      <c r="G387" s="69"/>
      <c r="H387" s="70"/>
      <c r="I387" s="70"/>
      <c r="J387" s="70"/>
      <c r="K387" s="159" t="s">
        <v>512</v>
      </c>
      <c r="L387" s="160"/>
      <c r="M387" s="161"/>
      <c r="N387" t="s">
        <v>513</v>
      </c>
    </row>
    <row r="388" spans="1:14" ht="20.100000000000001" customHeight="1">
      <c r="A388" s="65">
        <v>7</v>
      </c>
      <c r="B388" s="100">
        <v>162163181</v>
      </c>
      <c r="C388" s="67" t="s">
        <v>475</v>
      </c>
      <c r="D388" s="68" t="s">
        <v>121</v>
      </c>
      <c r="E388" s="101" t="s">
        <v>451</v>
      </c>
      <c r="F388" s="101" t="s">
        <v>592</v>
      </c>
      <c r="G388" s="69"/>
      <c r="H388" s="70"/>
      <c r="I388" s="70"/>
      <c r="J388" s="70"/>
      <c r="K388" s="159" t="s">
        <v>512</v>
      </c>
      <c r="L388" s="160"/>
      <c r="M388" s="161"/>
      <c r="N388" t="s">
        <v>513</v>
      </c>
    </row>
    <row r="389" spans="1:14" ht="20.100000000000001" customHeight="1">
      <c r="A389" s="65">
        <v>8</v>
      </c>
      <c r="B389" s="100">
        <v>172338153</v>
      </c>
      <c r="C389" s="67" t="s">
        <v>476</v>
      </c>
      <c r="D389" s="68" t="s">
        <v>121</v>
      </c>
      <c r="E389" s="101" t="s">
        <v>451</v>
      </c>
      <c r="F389" s="101" t="s">
        <v>519</v>
      </c>
      <c r="G389" s="69"/>
      <c r="H389" s="70"/>
      <c r="I389" s="70"/>
      <c r="J389" s="70"/>
      <c r="K389" s="159" t="s">
        <v>512</v>
      </c>
      <c r="L389" s="160"/>
      <c r="M389" s="161"/>
      <c r="N389" t="s">
        <v>513</v>
      </c>
    </row>
    <row r="390" spans="1:14" ht="20.100000000000001" customHeight="1">
      <c r="A390" s="65">
        <v>9</v>
      </c>
      <c r="B390" s="100">
        <v>1820264370</v>
      </c>
      <c r="C390" s="67" t="s">
        <v>305</v>
      </c>
      <c r="D390" s="68" t="s">
        <v>121</v>
      </c>
      <c r="E390" s="101" t="s">
        <v>451</v>
      </c>
      <c r="F390" s="101" t="s">
        <v>534</v>
      </c>
      <c r="G390" s="69"/>
      <c r="H390" s="70"/>
      <c r="I390" s="70"/>
      <c r="J390" s="70"/>
      <c r="K390" s="159" t="s">
        <v>512</v>
      </c>
      <c r="L390" s="160"/>
      <c r="M390" s="161"/>
      <c r="N390" t="s">
        <v>513</v>
      </c>
    </row>
    <row r="391" spans="1:14" ht="20.100000000000001" customHeight="1">
      <c r="A391" s="65">
        <v>10</v>
      </c>
      <c r="B391" s="100">
        <v>172348412</v>
      </c>
      <c r="C391" s="67" t="s">
        <v>397</v>
      </c>
      <c r="D391" s="68" t="s">
        <v>477</v>
      </c>
      <c r="E391" s="101" t="s">
        <v>451</v>
      </c>
      <c r="F391" s="101" t="s">
        <v>511</v>
      </c>
      <c r="G391" s="69"/>
      <c r="H391" s="70"/>
      <c r="I391" s="70"/>
      <c r="J391" s="70"/>
      <c r="K391" s="159" t="s">
        <v>512</v>
      </c>
      <c r="L391" s="160"/>
      <c r="M391" s="161"/>
      <c r="N391" t="s">
        <v>513</v>
      </c>
    </row>
    <row r="392" spans="1:14" ht="20.100000000000001" customHeight="1">
      <c r="A392" s="65">
        <v>11</v>
      </c>
      <c r="B392" s="100">
        <v>1820266087</v>
      </c>
      <c r="C392" s="67" t="s">
        <v>478</v>
      </c>
      <c r="D392" s="68" t="s">
        <v>479</v>
      </c>
      <c r="E392" s="101" t="s">
        <v>451</v>
      </c>
      <c r="F392" s="101" t="s">
        <v>534</v>
      </c>
      <c r="G392" s="69"/>
      <c r="H392" s="70"/>
      <c r="I392" s="70"/>
      <c r="J392" s="70"/>
      <c r="K392" s="159" t="s">
        <v>512</v>
      </c>
      <c r="L392" s="160"/>
      <c r="M392" s="161"/>
      <c r="N392" t="s">
        <v>513</v>
      </c>
    </row>
    <row r="393" spans="1:14" ht="20.100000000000001" customHeight="1">
      <c r="A393" s="65">
        <v>12</v>
      </c>
      <c r="B393" s="100">
        <v>162233575</v>
      </c>
      <c r="C393" s="67" t="s">
        <v>480</v>
      </c>
      <c r="D393" s="68" t="s">
        <v>389</v>
      </c>
      <c r="E393" s="101" t="s">
        <v>451</v>
      </c>
      <c r="F393" s="101" t="s">
        <v>528</v>
      </c>
      <c r="G393" s="69"/>
      <c r="H393" s="70"/>
      <c r="I393" s="70"/>
      <c r="J393" s="70"/>
      <c r="K393" s="159" t="s">
        <v>512</v>
      </c>
      <c r="L393" s="160"/>
      <c r="M393" s="161"/>
      <c r="N393" t="s">
        <v>513</v>
      </c>
    </row>
    <row r="394" spans="1:14" ht="20.100000000000001" customHeight="1">
      <c r="A394" s="65">
        <v>13</v>
      </c>
      <c r="B394" s="100">
        <v>172127612</v>
      </c>
      <c r="C394" s="67" t="s">
        <v>481</v>
      </c>
      <c r="D394" s="68" t="s">
        <v>482</v>
      </c>
      <c r="E394" s="101" t="s">
        <v>451</v>
      </c>
      <c r="F394" s="101" t="s">
        <v>546</v>
      </c>
      <c r="G394" s="69"/>
      <c r="H394" s="70"/>
      <c r="I394" s="70"/>
      <c r="J394" s="70"/>
      <c r="K394" s="159" t="s">
        <v>512</v>
      </c>
      <c r="L394" s="160"/>
      <c r="M394" s="161"/>
      <c r="N394" t="s">
        <v>513</v>
      </c>
    </row>
    <row r="395" spans="1:14" ht="20.100000000000001" customHeight="1">
      <c r="A395" s="65">
        <v>14</v>
      </c>
      <c r="B395" s="100">
        <v>172338214</v>
      </c>
      <c r="C395" s="67" t="s">
        <v>483</v>
      </c>
      <c r="D395" s="68" t="s">
        <v>125</v>
      </c>
      <c r="E395" s="101" t="s">
        <v>451</v>
      </c>
      <c r="F395" s="101" t="s">
        <v>588</v>
      </c>
      <c r="G395" s="69"/>
      <c r="H395" s="70"/>
      <c r="I395" s="70"/>
      <c r="J395" s="70"/>
      <c r="K395" s="159" t="s">
        <v>512</v>
      </c>
      <c r="L395" s="160"/>
      <c r="M395" s="161"/>
      <c r="N395" t="s">
        <v>513</v>
      </c>
    </row>
    <row r="396" spans="1:14" ht="20.100000000000001" customHeight="1">
      <c r="A396" s="65">
        <v>15</v>
      </c>
      <c r="B396" s="100">
        <v>1820266233</v>
      </c>
      <c r="C396" s="67" t="s">
        <v>484</v>
      </c>
      <c r="D396" s="68" t="s">
        <v>127</v>
      </c>
      <c r="E396" s="101" t="s">
        <v>451</v>
      </c>
      <c r="F396" s="101" t="s">
        <v>516</v>
      </c>
      <c r="G396" s="69"/>
      <c r="H396" s="70"/>
      <c r="I396" s="70"/>
      <c r="J396" s="70"/>
      <c r="K396" s="159" t="s">
        <v>512</v>
      </c>
      <c r="L396" s="160"/>
      <c r="M396" s="161"/>
      <c r="N396" t="s">
        <v>513</v>
      </c>
    </row>
    <row r="397" spans="1:14" ht="20.100000000000001" customHeight="1">
      <c r="A397" s="65">
        <v>16</v>
      </c>
      <c r="B397" s="100">
        <v>172348303</v>
      </c>
      <c r="C397" s="67" t="s">
        <v>485</v>
      </c>
      <c r="D397" s="68" t="s">
        <v>304</v>
      </c>
      <c r="E397" s="101" t="s">
        <v>451</v>
      </c>
      <c r="F397" s="101" t="s">
        <v>593</v>
      </c>
      <c r="G397" s="69"/>
      <c r="H397" s="70"/>
      <c r="I397" s="70"/>
      <c r="J397" s="70"/>
      <c r="K397" s="159">
        <v>99090</v>
      </c>
      <c r="L397" s="160"/>
      <c r="M397" s="161"/>
      <c r="N397" t="s">
        <v>513</v>
      </c>
    </row>
    <row r="398" spans="1:14" ht="20.100000000000001" customHeight="1">
      <c r="A398" s="65">
        <v>17</v>
      </c>
      <c r="B398" s="100">
        <v>172127619</v>
      </c>
      <c r="C398" s="67" t="s">
        <v>486</v>
      </c>
      <c r="D398" s="68" t="s">
        <v>487</v>
      </c>
      <c r="E398" s="101" t="s">
        <v>451</v>
      </c>
      <c r="F398" s="101" t="s">
        <v>546</v>
      </c>
      <c r="G398" s="69"/>
      <c r="H398" s="70"/>
      <c r="I398" s="70"/>
      <c r="J398" s="70"/>
      <c r="K398" s="159" t="s">
        <v>512</v>
      </c>
      <c r="L398" s="160"/>
      <c r="M398" s="161"/>
      <c r="N398" t="s">
        <v>513</v>
      </c>
    </row>
    <row r="399" spans="1:14" ht="20.100000000000001" customHeight="1">
      <c r="A399" s="65">
        <v>18</v>
      </c>
      <c r="B399" s="100">
        <v>172257344</v>
      </c>
      <c r="C399" s="67" t="s">
        <v>383</v>
      </c>
      <c r="D399" s="68" t="s">
        <v>138</v>
      </c>
      <c r="E399" s="101" t="s">
        <v>451</v>
      </c>
      <c r="F399" s="101" t="s">
        <v>587</v>
      </c>
      <c r="G399" s="69"/>
      <c r="H399" s="70"/>
      <c r="I399" s="70"/>
      <c r="J399" s="70"/>
      <c r="K399" s="159" t="s">
        <v>512</v>
      </c>
      <c r="L399" s="160"/>
      <c r="M399" s="161"/>
      <c r="N399" t="s">
        <v>513</v>
      </c>
    </row>
    <row r="400" spans="1:14" ht="20.100000000000001" customHeight="1">
      <c r="A400" s="65">
        <v>19</v>
      </c>
      <c r="B400" s="100">
        <v>172257350</v>
      </c>
      <c r="C400" s="67" t="s">
        <v>488</v>
      </c>
      <c r="D400" s="68" t="s">
        <v>138</v>
      </c>
      <c r="E400" s="101" t="s">
        <v>451</v>
      </c>
      <c r="F400" s="101" t="s">
        <v>587</v>
      </c>
      <c r="G400" s="69"/>
      <c r="H400" s="70"/>
      <c r="I400" s="70"/>
      <c r="J400" s="70"/>
      <c r="K400" s="159" t="s">
        <v>512</v>
      </c>
      <c r="L400" s="160"/>
      <c r="M400" s="161"/>
      <c r="N400" t="s">
        <v>513</v>
      </c>
    </row>
    <row r="401" spans="1:14" ht="20.100000000000001" customHeight="1">
      <c r="A401" s="65">
        <v>20</v>
      </c>
      <c r="B401" s="100">
        <v>172257336</v>
      </c>
      <c r="C401" s="67" t="s">
        <v>288</v>
      </c>
      <c r="D401" s="68" t="s">
        <v>211</v>
      </c>
      <c r="E401" s="101" t="s">
        <v>451</v>
      </c>
      <c r="F401" s="101" t="s">
        <v>587</v>
      </c>
      <c r="G401" s="69"/>
      <c r="H401" s="70"/>
      <c r="I401" s="70"/>
      <c r="J401" s="70"/>
      <c r="K401" s="159" t="s">
        <v>512</v>
      </c>
      <c r="L401" s="160"/>
      <c r="M401" s="161"/>
      <c r="N401" t="s">
        <v>513</v>
      </c>
    </row>
    <row r="402" spans="1:14" ht="20.100000000000001" customHeight="1">
      <c r="A402" s="65">
        <v>21</v>
      </c>
      <c r="B402" s="100">
        <v>172257347</v>
      </c>
      <c r="C402" s="67" t="s">
        <v>404</v>
      </c>
      <c r="D402" s="68" t="s">
        <v>211</v>
      </c>
      <c r="E402" s="101" t="s">
        <v>451</v>
      </c>
      <c r="F402" s="101" t="s">
        <v>587</v>
      </c>
      <c r="G402" s="69"/>
      <c r="H402" s="70"/>
      <c r="I402" s="70"/>
      <c r="J402" s="70"/>
      <c r="K402" s="159" t="s">
        <v>512</v>
      </c>
      <c r="L402" s="160"/>
      <c r="M402" s="161"/>
      <c r="N402" t="s">
        <v>513</v>
      </c>
    </row>
    <row r="403" spans="1:14" ht="20.100000000000001" customHeight="1">
      <c r="A403" s="65">
        <v>22</v>
      </c>
      <c r="B403" s="100">
        <v>172257339</v>
      </c>
      <c r="C403" s="67" t="s">
        <v>331</v>
      </c>
      <c r="D403" s="68" t="s">
        <v>489</v>
      </c>
      <c r="E403" s="101" t="s">
        <v>451</v>
      </c>
      <c r="F403" s="101" t="s">
        <v>587</v>
      </c>
      <c r="G403" s="69"/>
      <c r="H403" s="70"/>
      <c r="I403" s="70"/>
      <c r="J403" s="70"/>
      <c r="K403" s="159" t="s">
        <v>512</v>
      </c>
      <c r="L403" s="160"/>
      <c r="M403" s="161"/>
      <c r="N403" t="s">
        <v>513</v>
      </c>
    </row>
    <row r="404" spans="1:14" ht="20.100000000000001" customHeight="1">
      <c r="A404" s="65">
        <v>23</v>
      </c>
      <c r="B404" s="100">
        <v>1826268109</v>
      </c>
      <c r="C404" s="67" t="s">
        <v>490</v>
      </c>
      <c r="D404" s="68" t="s">
        <v>162</v>
      </c>
      <c r="E404" s="101">
        <v>0</v>
      </c>
      <c r="F404" s="101" t="s">
        <v>491</v>
      </c>
      <c r="G404" s="69"/>
      <c r="H404" s="70"/>
      <c r="I404" s="70"/>
      <c r="J404" s="70"/>
      <c r="K404" s="159" t="s">
        <v>492</v>
      </c>
      <c r="L404" s="160"/>
      <c r="M404" s="161"/>
      <c r="N404" t="s">
        <v>513</v>
      </c>
    </row>
    <row r="405" spans="1:14" ht="20.100000000000001" customHeight="1">
      <c r="A405" s="65">
        <v>24</v>
      </c>
      <c r="B405" s="100">
        <v>1821124000</v>
      </c>
      <c r="C405" s="67" t="s">
        <v>362</v>
      </c>
      <c r="D405" s="68" t="s">
        <v>433</v>
      </c>
      <c r="E405" s="101" t="s">
        <v>493</v>
      </c>
      <c r="F405" s="101" t="s">
        <v>550</v>
      </c>
      <c r="G405" s="69"/>
      <c r="H405" s="70"/>
      <c r="I405" s="70"/>
      <c r="J405" s="70"/>
      <c r="K405" s="159" t="s">
        <v>494</v>
      </c>
      <c r="L405" s="160"/>
      <c r="M405" s="161"/>
      <c r="N405" t="s">
        <v>513</v>
      </c>
    </row>
  </sheetData>
  <mergeCells count="510">
    <mergeCell ref="K404:M404"/>
    <mergeCell ref="K405:M405"/>
    <mergeCell ref="K398:M398"/>
    <mergeCell ref="K399:M399"/>
    <mergeCell ref="K400:M400"/>
    <mergeCell ref="K401:M401"/>
    <mergeCell ref="K402:M402"/>
    <mergeCell ref="K403:M403"/>
    <mergeCell ref="K392:M392"/>
    <mergeCell ref="K393:M393"/>
    <mergeCell ref="K394:M394"/>
    <mergeCell ref="K395:M395"/>
    <mergeCell ref="K396:M396"/>
    <mergeCell ref="K397:M397"/>
    <mergeCell ref="K386:M386"/>
    <mergeCell ref="K387:M387"/>
    <mergeCell ref="K388:M388"/>
    <mergeCell ref="K389:M389"/>
    <mergeCell ref="K390:M390"/>
    <mergeCell ref="K391:M391"/>
    <mergeCell ref="I380:J380"/>
    <mergeCell ref="K380:M381"/>
    <mergeCell ref="K382:M382"/>
    <mergeCell ref="K383:M383"/>
    <mergeCell ref="K384:M384"/>
    <mergeCell ref="K385:M385"/>
    <mergeCell ref="C377:J377"/>
    <mergeCell ref="A378:J378"/>
    <mergeCell ref="A380:A381"/>
    <mergeCell ref="B380:B381"/>
    <mergeCell ref="C380:C381"/>
    <mergeCell ref="D380:D381"/>
    <mergeCell ref="E380:E381"/>
    <mergeCell ref="F380:F381"/>
    <mergeCell ref="G380:G381"/>
    <mergeCell ref="H380:H381"/>
    <mergeCell ref="K372:M372"/>
    <mergeCell ref="K373:M373"/>
    <mergeCell ref="B375:C375"/>
    <mergeCell ref="E375:J375"/>
    <mergeCell ref="B376:C376"/>
    <mergeCell ref="E376:J376"/>
    <mergeCell ref="K366:M366"/>
    <mergeCell ref="K367:M367"/>
    <mergeCell ref="K368:M368"/>
    <mergeCell ref="K369:M369"/>
    <mergeCell ref="K370:M370"/>
    <mergeCell ref="K371:M371"/>
    <mergeCell ref="K360:M360"/>
    <mergeCell ref="K361:M361"/>
    <mergeCell ref="K362:M362"/>
    <mergeCell ref="K363:M363"/>
    <mergeCell ref="K364:M364"/>
    <mergeCell ref="K365:M365"/>
    <mergeCell ref="K354:M354"/>
    <mergeCell ref="K355:M355"/>
    <mergeCell ref="K356:M356"/>
    <mergeCell ref="K357:M357"/>
    <mergeCell ref="K358:M358"/>
    <mergeCell ref="K359:M359"/>
    <mergeCell ref="I348:J348"/>
    <mergeCell ref="K348:M349"/>
    <mergeCell ref="K350:M350"/>
    <mergeCell ref="K351:M351"/>
    <mergeCell ref="K352:M352"/>
    <mergeCell ref="K353:M353"/>
    <mergeCell ref="C345:J345"/>
    <mergeCell ref="A346:J346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K340:M340"/>
    <mergeCell ref="K341:M341"/>
    <mergeCell ref="B343:C343"/>
    <mergeCell ref="E343:J343"/>
    <mergeCell ref="B344:C344"/>
    <mergeCell ref="E344:J344"/>
    <mergeCell ref="K334:M334"/>
    <mergeCell ref="K335:M335"/>
    <mergeCell ref="K336:M336"/>
    <mergeCell ref="K337:M337"/>
    <mergeCell ref="K338:M338"/>
    <mergeCell ref="K339:M339"/>
    <mergeCell ref="K328:M328"/>
    <mergeCell ref="K329:M329"/>
    <mergeCell ref="K330:M330"/>
    <mergeCell ref="K331:M331"/>
    <mergeCell ref="K332:M332"/>
    <mergeCell ref="K333:M333"/>
    <mergeCell ref="K322:M322"/>
    <mergeCell ref="K323:M323"/>
    <mergeCell ref="K324:M324"/>
    <mergeCell ref="K325:M325"/>
    <mergeCell ref="K326:M326"/>
    <mergeCell ref="K327:M327"/>
    <mergeCell ref="I316:J316"/>
    <mergeCell ref="K316:M317"/>
    <mergeCell ref="K318:M318"/>
    <mergeCell ref="K319:M319"/>
    <mergeCell ref="K320:M320"/>
    <mergeCell ref="K321:M321"/>
    <mergeCell ref="C313:J313"/>
    <mergeCell ref="A314:J314"/>
    <mergeCell ref="A316:A317"/>
    <mergeCell ref="B316:B317"/>
    <mergeCell ref="C316:C317"/>
    <mergeCell ref="D316:D317"/>
    <mergeCell ref="E316:E317"/>
    <mergeCell ref="F316:F317"/>
    <mergeCell ref="G316:G317"/>
    <mergeCell ref="H316:H317"/>
    <mergeCell ref="K307:M307"/>
    <mergeCell ref="K308:M308"/>
    <mergeCell ref="K309:M309"/>
    <mergeCell ref="B311:C311"/>
    <mergeCell ref="E311:J311"/>
    <mergeCell ref="B312:C312"/>
    <mergeCell ref="E312:J312"/>
    <mergeCell ref="K301:M301"/>
    <mergeCell ref="K302:M302"/>
    <mergeCell ref="K303:M303"/>
    <mergeCell ref="K304:M304"/>
    <mergeCell ref="K305:M305"/>
    <mergeCell ref="K306:M306"/>
    <mergeCell ref="K295:M295"/>
    <mergeCell ref="K296:M296"/>
    <mergeCell ref="K297:M297"/>
    <mergeCell ref="K298:M298"/>
    <mergeCell ref="K299:M299"/>
    <mergeCell ref="K300:M300"/>
    <mergeCell ref="K289:M289"/>
    <mergeCell ref="K290:M290"/>
    <mergeCell ref="K291:M291"/>
    <mergeCell ref="K292:M292"/>
    <mergeCell ref="K293:M293"/>
    <mergeCell ref="K294:M294"/>
    <mergeCell ref="G285:G286"/>
    <mergeCell ref="H285:H286"/>
    <mergeCell ref="I285:J285"/>
    <mergeCell ref="K285:M286"/>
    <mergeCell ref="K287:M287"/>
    <mergeCell ref="K288:M288"/>
    <mergeCell ref="A285:A286"/>
    <mergeCell ref="B285:B286"/>
    <mergeCell ref="C285:C286"/>
    <mergeCell ref="D285:D286"/>
    <mergeCell ref="E285:E286"/>
    <mergeCell ref="F285:F286"/>
    <mergeCell ref="B280:C280"/>
    <mergeCell ref="E280:J280"/>
    <mergeCell ref="B281:C281"/>
    <mergeCell ref="E281:J281"/>
    <mergeCell ref="C282:J282"/>
    <mergeCell ref="A283:J283"/>
    <mergeCell ref="K273:M273"/>
    <mergeCell ref="K274:M274"/>
    <mergeCell ref="K275:M275"/>
    <mergeCell ref="K276:M276"/>
    <mergeCell ref="K277:M277"/>
    <mergeCell ref="K278:M278"/>
    <mergeCell ref="K267:M267"/>
    <mergeCell ref="K268:M268"/>
    <mergeCell ref="K269:M269"/>
    <mergeCell ref="K270:M270"/>
    <mergeCell ref="K271:M271"/>
    <mergeCell ref="K272:M272"/>
    <mergeCell ref="K261:M261"/>
    <mergeCell ref="K262:M262"/>
    <mergeCell ref="K263:M263"/>
    <mergeCell ref="K264:M264"/>
    <mergeCell ref="K265:M265"/>
    <mergeCell ref="K266:M266"/>
    <mergeCell ref="K254:M255"/>
    <mergeCell ref="K256:M256"/>
    <mergeCell ref="K257:M257"/>
    <mergeCell ref="K258:M258"/>
    <mergeCell ref="K259:M259"/>
    <mergeCell ref="K260:M260"/>
    <mergeCell ref="A252:J252"/>
    <mergeCell ref="A254:A255"/>
    <mergeCell ref="B254:B255"/>
    <mergeCell ref="C254:C255"/>
    <mergeCell ref="D254:D255"/>
    <mergeCell ref="E254:E255"/>
    <mergeCell ref="F254:F255"/>
    <mergeCell ref="G254:G255"/>
    <mergeCell ref="H254:H255"/>
    <mergeCell ref="I254:J254"/>
    <mergeCell ref="K247:M247"/>
    <mergeCell ref="B249:C249"/>
    <mergeCell ref="E249:J249"/>
    <mergeCell ref="B250:C250"/>
    <mergeCell ref="E250:J250"/>
    <mergeCell ref="C251:J251"/>
    <mergeCell ref="K241:M241"/>
    <mergeCell ref="K242:M242"/>
    <mergeCell ref="K243:M243"/>
    <mergeCell ref="K244:M244"/>
    <mergeCell ref="K245:M245"/>
    <mergeCell ref="K246:M246"/>
    <mergeCell ref="K235:M235"/>
    <mergeCell ref="K236:M236"/>
    <mergeCell ref="K237:M237"/>
    <mergeCell ref="K238:M238"/>
    <mergeCell ref="K239:M239"/>
    <mergeCell ref="K240:M240"/>
    <mergeCell ref="K229:M229"/>
    <mergeCell ref="K230:M230"/>
    <mergeCell ref="K231:M231"/>
    <mergeCell ref="K232:M232"/>
    <mergeCell ref="K233:M233"/>
    <mergeCell ref="K234:M234"/>
    <mergeCell ref="I223:J223"/>
    <mergeCell ref="K223:M224"/>
    <mergeCell ref="K225:M225"/>
    <mergeCell ref="K226:M226"/>
    <mergeCell ref="K227:M227"/>
    <mergeCell ref="K228:M228"/>
    <mergeCell ref="C220:J220"/>
    <mergeCell ref="A221:J221"/>
    <mergeCell ref="A223:A224"/>
    <mergeCell ref="B223:B224"/>
    <mergeCell ref="C223:C224"/>
    <mergeCell ref="D223:D224"/>
    <mergeCell ref="E223:E224"/>
    <mergeCell ref="F223:F224"/>
    <mergeCell ref="G223:G224"/>
    <mergeCell ref="H223:H224"/>
    <mergeCell ref="K214:M214"/>
    <mergeCell ref="K215:M215"/>
    <mergeCell ref="K216:M216"/>
    <mergeCell ref="B218:C218"/>
    <mergeCell ref="E218:J218"/>
    <mergeCell ref="B219:C219"/>
    <mergeCell ref="E219:J219"/>
    <mergeCell ref="K208:M208"/>
    <mergeCell ref="K209:M209"/>
    <mergeCell ref="K210:M210"/>
    <mergeCell ref="K211:M211"/>
    <mergeCell ref="K212:M212"/>
    <mergeCell ref="K213:M213"/>
    <mergeCell ref="K202:M202"/>
    <mergeCell ref="K203:M203"/>
    <mergeCell ref="K204:M204"/>
    <mergeCell ref="K205:M205"/>
    <mergeCell ref="K206:M206"/>
    <mergeCell ref="K207:M207"/>
    <mergeCell ref="K196:M196"/>
    <mergeCell ref="K197:M197"/>
    <mergeCell ref="K198:M198"/>
    <mergeCell ref="K199:M199"/>
    <mergeCell ref="K200:M200"/>
    <mergeCell ref="K201:M201"/>
    <mergeCell ref="G192:G193"/>
    <mergeCell ref="H192:H193"/>
    <mergeCell ref="I192:J192"/>
    <mergeCell ref="K192:M193"/>
    <mergeCell ref="K194:M194"/>
    <mergeCell ref="K195:M195"/>
    <mergeCell ref="A192:A193"/>
    <mergeCell ref="B192:B193"/>
    <mergeCell ref="C192:C193"/>
    <mergeCell ref="D192:D193"/>
    <mergeCell ref="E192:E193"/>
    <mergeCell ref="F192:F193"/>
    <mergeCell ref="B187:C187"/>
    <mergeCell ref="E187:J187"/>
    <mergeCell ref="B188:C188"/>
    <mergeCell ref="E188:J188"/>
    <mergeCell ref="C189:J189"/>
    <mergeCell ref="A190:J190"/>
    <mergeCell ref="K180:M180"/>
    <mergeCell ref="K181:M181"/>
    <mergeCell ref="K182:M182"/>
    <mergeCell ref="K183:M183"/>
    <mergeCell ref="K184:M184"/>
    <mergeCell ref="K185:M185"/>
    <mergeCell ref="K174:M174"/>
    <mergeCell ref="K175:M175"/>
    <mergeCell ref="K176:M176"/>
    <mergeCell ref="K177:M177"/>
    <mergeCell ref="K178:M178"/>
    <mergeCell ref="K179:M179"/>
    <mergeCell ref="K168:M168"/>
    <mergeCell ref="K169:M169"/>
    <mergeCell ref="K170:M170"/>
    <mergeCell ref="K171:M171"/>
    <mergeCell ref="K172:M172"/>
    <mergeCell ref="K173:M173"/>
    <mergeCell ref="K161:M162"/>
    <mergeCell ref="K163:M163"/>
    <mergeCell ref="K164:M164"/>
    <mergeCell ref="K165:M165"/>
    <mergeCell ref="K166:M166"/>
    <mergeCell ref="K167:M167"/>
    <mergeCell ref="A159:J159"/>
    <mergeCell ref="A161:A162"/>
    <mergeCell ref="B161:B162"/>
    <mergeCell ref="C161:C162"/>
    <mergeCell ref="D161:D162"/>
    <mergeCell ref="E161:E162"/>
    <mergeCell ref="F161:F162"/>
    <mergeCell ref="G161:G162"/>
    <mergeCell ref="H161:H162"/>
    <mergeCell ref="I161:J161"/>
    <mergeCell ref="K154:M154"/>
    <mergeCell ref="B156:C156"/>
    <mergeCell ref="E156:J156"/>
    <mergeCell ref="B157:C157"/>
    <mergeCell ref="E157:J157"/>
    <mergeCell ref="C158:J158"/>
    <mergeCell ref="K148:M148"/>
    <mergeCell ref="K149:M149"/>
    <mergeCell ref="K150:M150"/>
    <mergeCell ref="K151:M151"/>
    <mergeCell ref="K152:M152"/>
    <mergeCell ref="K153:M153"/>
    <mergeCell ref="K142:M142"/>
    <mergeCell ref="K143:M143"/>
    <mergeCell ref="K144:M144"/>
    <mergeCell ref="K145:M145"/>
    <mergeCell ref="K146:M146"/>
    <mergeCell ref="K147:M147"/>
    <mergeCell ref="K136:M136"/>
    <mergeCell ref="K137:M137"/>
    <mergeCell ref="K138:M138"/>
    <mergeCell ref="K139:M139"/>
    <mergeCell ref="K140:M140"/>
    <mergeCell ref="K141:M141"/>
    <mergeCell ref="I130:J130"/>
    <mergeCell ref="K130:M131"/>
    <mergeCell ref="K132:M132"/>
    <mergeCell ref="K133:M133"/>
    <mergeCell ref="K134:M134"/>
    <mergeCell ref="K135:M135"/>
    <mergeCell ref="C127:J127"/>
    <mergeCell ref="A128:J128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K121:M121"/>
    <mergeCell ref="K122:M122"/>
    <mergeCell ref="K123:M123"/>
    <mergeCell ref="B125:C125"/>
    <mergeCell ref="E125:J125"/>
    <mergeCell ref="B126:C126"/>
    <mergeCell ref="E126:J126"/>
    <mergeCell ref="K115:M115"/>
    <mergeCell ref="K116:M116"/>
    <mergeCell ref="K117:M117"/>
    <mergeCell ref="K118:M118"/>
    <mergeCell ref="K119:M119"/>
    <mergeCell ref="K120:M120"/>
    <mergeCell ref="K109:M109"/>
    <mergeCell ref="K110:M110"/>
    <mergeCell ref="K111:M111"/>
    <mergeCell ref="K112:M112"/>
    <mergeCell ref="K113:M113"/>
    <mergeCell ref="K114:M114"/>
    <mergeCell ref="K103:M103"/>
    <mergeCell ref="K104:M104"/>
    <mergeCell ref="K105:M105"/>
    <mergeCell ref="K106:M106"/>
    <mergeCell ref="K107:M107"/>
    <mergeCell ref="K108:M108"/>
    <mergeCell ref="G99:G100"/>
    <mergeCell ref="H99:H100"/>
    <mergeCell ref="I99:J99"/>
    <mergeCell ref="K99:M100"/>
    <mergeCell ref="K101:M101"/>
    <mergeCell ref="K102:M102"/>
    <mergeCell ref="A99:A100"/>
    <mergeCell ref="B99:B100"/>
    <mergeCell ref="C99:C100"/>
    <mergeCell ref="D99:D100"/>
    <mergeCell ref="E99:E100"/>
    <mergeCell ref="F99:F100"/>
    <mergeCell ref="B94:C94"/>
    <mergeCell ref="E94:J94"/>
    <mergeCell ref="B95:C95"/>
    <mergeCell ref="E95:J95"/>
    <mergeCell ref="C96:J96"/>
    <mergeCell ref="A97:J97"/>
    <mergeCell ref="K87:M87"/>
    <mergeCell ref="K88:M88"/>
    <mergeCell ref="K89:M89"/>
    <mergeCell ref="K90:M90"/>
    <mergeCell ref="K91:M91"/>
    <mergeCell ref="K92:M92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K68:M69"/>
    <mergeCell ref="K70:M70"/>
    <mergeCell ref="K71:M71"/>
    <mergeCell ref="K72:M72"/>
    <mergeCell ref="K73:M73"/>
    <mergeCell ref="K74:M74"/>
    <mergeCell ref="A66:J66"/>
    <mergeCell ref="A68:A69"/>
    <mergeCell ref="B68:B69"/>
    <mergeCell ref="C68:C69"/>
    <mergeCell ref="D68:D69"/>
    <mergeCell ref="E68:E69"/>
    <mergeCell ref="F68:F69"/>
    <mergeCell ref="G68:G69"/>
    <mergeCell ref="H68:H69"/>
    <mergeCell ref="I68:J68"/>
    <mergeCell ref="K61:M61"/>
    <mergeCell ref="B63:C63"/>
    <mergeCell ref="E63:J63"/>
    <mergeCell ref="B64:C64"/>
    <mergeCell ref="E64:J64"/>
    <mergeCell ref="C65:J65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E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E1:J1"/>
    <mergeCell ref="B2:C2"/>
    <mergeCell ref="E2:J2"/>
    <mergeCell ref="C3:J3"/>
    <mergeCell ref="A4:J4"/>
  </mergeCells>
  <conditionalFormatting sqref="K8:M30 F6:F30">
    <cfRule type="cellIs" dxfId="12" priority="13" stopIfTrue="1" operator="equal">
      <formula>0</formula>
    </cfRule>
  </conditionalFormatting>
  <conditionalFormatting sqref="K39:M61 F37:F61">
    <cfRule type="cellIs" dxfId="11" priority="12" stopIfTrue="1" operator="equal">
      <formula>0</formula>
    </cfRule>
  </conditionalFormatting>
  <conditionalFormatting sqref="K70:M92 F68:F92">
    <cfRule type="cellIs" dxfId="10" priority="11" stopIfTrue="1" operator="equal">
      <formula>0</formula>
    </cfRule>
  </conditionalFormatting>
  <conditionalFormatting sqref="K101:M123 F99:F123">
    <cfRule type="cellIs" dxfId="9" priority="10" stopIfTrue="1" operator="equal">
      <formula>0</formula>
    </cfRule>
  </conditionalFormatting>
  <conditionalFormatting sqref="K132:M154 F130:F154">
    <cfRule type="cellIs" dxfId="8" priority="9" stopIfTrue="1" operator="equal">
      <formula>0</formula>
    </cfRule>
  </conditionalFormatting>
  <conditionalFormatting sqref="K163:M185 F161:F185">
    <cfRule type="cellIs" dxfId="7" priority="8" stopIfTrue="1" operator="equal">
      <formula>0</formula>
    </cfRule>
  </conditionalFormatting>
  <conditionalFormatting sqref="K194:M216 F192:F216">
    <cfRule type="cellIs" dxfId="6" priority="7" stopIfTrue="1" operator="equal">
      <formula>0</formula>
    </cfRule>
  </conditionalFormatting>
  <conditionalFormatting sqref="K225:M247 F223:F247">
    <cfRule type="cellIs" dxfId="5" priority="6" stopIfTrue="1" operator="equal">
      <formula>0</formula>
    </cfRule>
  </conditionalFormatting>
  <conditionalFormatting sqref="K256:M278 F254:F278">
    <cfRule type="cellIs" dxfId="4" priority="5" stopIfTrue="1" operator="equal">
      <formula>0</formula>
    </cfRule>
  </conditionalFormatting>
  <conditionalFormatting sqref="K287:M309 F285:F309">
    <cfRule type="cellIs" dxfId="3" priority="4" stopIfTrue="1" operator="equal">
      <formula>0</formula>
    </cfRule>
  </conditionalFormatting>
  <conditionalFormatting sqref="K318:M341 F316:F341">
    <cfRule type="cellIs" dxfId="2" priority="3" stopIfTrue="1" operator="equal">
      <formula>0</formula>
    </cfRule>
  </conditionalFormatting>
  <conditionalFormatting sqref="K350:M373 F348:F373">
    <cfRule type="cellIs" dxfId="1" priority="2" stopIfTrue="1" operator="equal">
      <formula>0</formula>
    </cfRule>
  </conditionalFormatting>
  <conditionalFormatting sqref="K382:M405 F380:F40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pane ySplit="7" topLeftCell="A8" activePane="bottomLeft" state="frozen"/>
      <selection pane="bottomLeft" activeCell="P16" sqref="P1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506</v>
      </c>
    </row>
    <row r="2" spans="1:15" s="56" customFormat="1">
      <c r="C2" s="172" t="s">
        <v>59</v>
      </c>
      <c r="D2" s="172"/>
      <c r="E2" s="59" t="s">
        <v>495</v>
      </c>
      <c r="F2" s="156" t="s">
        <v>507</v>
      </c>
      <c r="G2" s="156"/>
      <c r="H2" s="156"/>
      <c r="I2" s="156"/>
      <c r="J2" s="156"/>
      <c r="K2" s="15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508</v>
      </c>
      <c r="D3" s="157" t="s">
        <v>509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510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</v>
      </c>
      <c r="B8" s="65">
        <v>1</v>
      </c>
      <c r="C8" s="100">
        <v>172348304</v>
      </c>
      <c r="D8" s="67" t="s">
        <v>77</v>
      </c>
      <c r="E8" s="68" t="s">
        <v>78</v>
      </c>
      <c r="F8" s="101" t="s">
        <v>79</v>
      </c>
      <c r="G8" s="101" t="s">
        <v>511</v>
      </c>
      <c r="H8" s="69"/>
      <c r="I8" s="70"/>
      <c r="J8" s="70"/>
      <c r="K8" s="70"/>
      <c r="L8" s="169" t="s">
        <v>512</v>
      </c>
      <c r="M8" s="170"/>
      <c r="N8" s="171"/>
      <c r="O8" t="s">
        <v>513</v>
      </c>
    </row>
    <row r="9" spans="1:15" ht="20.100000000000001" customHeight="1">
      <c r="A9">
        <v>2</v>
      </c>
      <c r="B9" s="65">
        <v>2</v>
      </c>
      <c r="C9" s="100">
        <v>172417640</v>
      </c>
      <c r="D9" s="67" t="s">
        <v>80</v>
      </c>
      <c r="E9" s="68" t="s">
        <v>81</v>
      </c>
      <c r="F9" s="101" t="s">
        <v>79</v>
      </c>
      <c r="G9" s="101" t="s">
        <v>514</v>
      </c>
      <c r="H9" s="69"/>
      <c r="I9" s="70"/>
      <c r="J9" s="70"/>
      <c r="K9" s="70"/>
      <c r="L9" s="159" t="s">
        <v>512</v>
      </c>
      <c r="M9" s="160"/>
      <c r="N9" s="161"/>
      <c r="O9" t="s">
        <v>513</v>
      </c>
    </row>
    <row r="10" spans="1:15" ht="20.100000000000001" customHeight="1">
      <c r="A10">
        <v>3</v>
      </c>
      <c r="B10" s="65">
        <v>3</v>
      </c>
      <c r="C10" s="100">
        <v>172348309</v>
      </c>
      <c r="D10" s="67" t="s">
        <v>82</v>
      </c>
      <c r="E10" s="68" t="s">
        <v>83</v>
      </c>
      <c r="F10" s="101" t="s">
        <v>79</v>
      </c>
      <c r="G10" s="101" t="s">
        <v>511</v>
      </c>
      <c r="H10" s="69"/>
      <c r="I10" s="70"/>
      <c r="J10" s="70"/>
      <c r="K10" s="70"/>
      <c r="L10" s="159" t="s">
        <v>512</v>
      </c>
      <c r="M10" s="160"/>
      <c r="N10" s="161"/>
      <c r="O10" t="s">
        <v>513</v>
      </c>
    </row>
    <row r="11" spans="1:15" ht="20.100000000000001" customHeight="1">
      <c r="A11">
        <v>4</v>
      </c>
      <c r="B11" s="65">
        <v>4</v>
      </c>
      <c r="C11" s="100">
        <v>172217134</v>
      </c>
      <c r="D11" s="67" t="s">
        <v>84</v>
      </c>
      <c r="E11" s="68" t="s">
        <v>85</v>
      </c>
      <c r="F11" s="101" t="s">
        <v>79</v>
      </c>
      <c r="G11" s="101" t="s">
        <v>515</v>
      </c>
      <c r="H11" s="69"/>
      <c r="I11" s="70"/>
      <c r="J11" s="70"/>
      <c r="K11" s="70"/>
      <c r="L11" s="159" t="s">
        <v>512</v>
      </c>
      <c r="M11" s="160"/>
      <c r="N11" s="161"/>
      <c r="O11" t="s">
        <v>513</v>
      </c>
    </row>
    <row r="12" spans="1:15" ht="20.100000000000001" customHeight="1">
      <c r="A12">
        <v>5</v>
      </c>
      <c r="B12" s="65">
        <v>5</v>
      </c>
      <c r="C12" s="100">
        <v>1820266333</v>
      </c>
      <c r="D12" s="67" t="s">
        <v>86</v>
      </c>
      <c r="E12" s="68" t="s">
        <v>87</v>
      </c>
      <c r="F12" s="101" t="s">
        <v>79</v>
      </c>
      <c r="G12" s="101" t="s">
        <v>516</v>
      </c>
      <c r="H12" s="69"/>
      <c r="I12" s="70"/>
      <c r="J12" s="70"/>
      <c r="K12" s="70"/>
      <c r="L12" s="159" t="s">
        <v>512</v>
      </c>
      <c r="M12" s="160"/>
      <c r="N12" s="161"/>
      <c r="O12" t="s">
        <v>513</v>
      </c>
    </row>
    <row r="13" spans="1:15" ht="20.100000000000001" customHeight="1">
      <c r="A13">
        <v>6</v>
      </c>
      <c r="B13" s="65">
        <v>6</v>
      </c>
      <c r="C13" s="100">
        <v>172217154</v>
      </c>
      <c r="D13" s="67" t="s">
        <v>88</v>
      </c>
      <c r="E13" s="68" t="s">
        <v>89</v>
      </c>
      <c r="F13" s="101" t="s">
        <v>79</v>
      </c>
      <c r="G13" s="101" t="s">
        <v>515</v>
      </c>
      <c r="H13" s="69"/>
      <c r="I13" s="70"/>
      <c r="J13" s="70"/>
      <c r="K13" s="70"/>
      <c r="L13" s="159" t="s">
        <v>512</v>
      </c>
      <c r="M13" s="160"/>
      <c r="N13" s="161"/>
      <c r="O13" t="s">
        <v>513</v>
      </c>
    </row>
    <row r="14" spans="1:15" ht="20.100000000000001" customHeight="1">
      <c r="A14">
        <v>7</v>
      </c>
      <c r="B14" s="65">
        <v>7</v>
      </c>
      <c r="C14" s="100">
        <v>172348322</v>
      </c>
      <c r="D14" s="67" t="s">
        <v>90</v>
      </c>
      <c r="E14" s="68" t="s">
        <v>91</v>
      </c>
      <c r="F14" s="101" t="s">
        <v>79</v>
      </c>
      <c r="G14" s="101" t="s">
        <v>517</v>
      </c>
      <c r="H14" s="69"/>
      <c r="I14" s="70"/>
      <c r="J14" s="70"/>
      <c r="K14" s="70"/>
      <c r="L14" s="159" t="s">
        <v>512</v>
      </c>
      <c r="M14" s="160"/>
      <c r="N14" s="161"/>
      <c r="O14" t="s">
        <v>513</v>
      </c>
    </row>
    <row r="15" spans="1:15" ht="20.100000000000001" customHeight="1">
      <c r="A15">
        <v>8</v>
      </c>
      <c r="B15" s="65">
        <v>8</v>
      </c>
      <c r="C15" s="100">
        <v>172417649</v>
      </c>
      <c r="D15" s="67" t="s">
        <v>92</v>
      </c>
      <c r="E15" s="68" t="s">
        <v>93</v>
      </c>
      <c r="F15" s="101" t="s">
        <v>79</v>
      </c>
      <c r="G15" s="101" t="s">
        <v>514</v>
      </c>
      <c r="H15" s="69"/>
      <c r="I15" s="70"/>
      <c r="J15" s="70"/>
      <c r="K15" s="70"/>
      <c r="L15" s="159" t="s">
        <v>512</v>
      </c>
      <c r="M15" s="160"/>
      <c r="N15" s="161"/>
      <c r="O15" t="s">
        <v>513</v>
      </c>
    </row>
    <row r="16" spans="1:15" ht="20.100000000000001" customHeight="1">
      <c r="A16">
        <v>9</v>
      </c>
      <c r="B16" s="65">
        <v>9</v>
      </c>
      <c r="C16" s="100">
        <v>1821125985</v>
      </c>
      <c r="D16" s="67" t="s">
        <v>94</v>
      </c>
      <c r="E16" s="68" t="s">
        <v>95</v>
      </c>
      <c r="F16" s="101" t="s">
        <v>79</v>
      </c>
      <c r="G16" s="101" t="s">
        <v>518</v>
      </c>
      <c r="H16" s="69"/>
      <c r="I16" s="70"/>
      <c r="J16" s="70"/>
      <c r="K16" s="70"/>
      <c r="L16" s="159" t="s">
        <v>512</v>
      </c>
      <c r="M16" s="160"/>
      <c r="N16" s="161"/>
      <c r="O16" t="s">
        <v>513</v>
      </c>
    </row>
    <row r="17" spans="1:15" ht="20.100000000000001" customHeight="1">
      <c r="A17">
        <v>10</v>
      </c>
      <c r="B17" s="65">
        <v>10</v>
      </c>
      <c r="C17" s="100">
        <v>172217166</v>
      </c>
      <c r="D17" s="67" t="s">
        <v>96</v>
      </c>
      <c r="E17" s="68" t="s">
        <v>97</v>
      </c>
      <c r="F17" s="101" t="s">
        <v>79</v>
      </c>
      <c r="G17" s="101" t="s">
        <v>515</v>
      </c>
      <c r="H17" s="69"/>
      <c r="I17" s="70"/>
      <c r="J17" s="70"/>
      <c r="K17" s="70"/>
      <c r="L17" s="159" t="s">
        <v>512</v>
      </c>
      <c r="M17" s="160"/>
      <c r="N17" s="161"/>
      <c r="O17" t="s">
        <v>513</v>
      </c>
    </row>
    <row r="18" spans="1:15" ht="20.100000000000001" customHeight="1">
      <c r="A18">
        <v>11</v>
      </c>
      <c r="B18" s="65">
        <v>11</v>
      </c>
      <c r="C18" s="100">
        <v>172338208</v>
      </c>
      <c r="D18" s="67" t="s">
        <v>98</v>
      </c>
      <c r="E18" s="68" t="s">
        <v>97</v>
      </c>
      <c r="F18" s="101" t="s">
        <v>79</v>
      </c>
      <c r="G18" s="101" t="s">
        <v>519</v>
      </c>
      <c r="H18" s="69"/>
      <c r="I18" s="70"/>
      <c r="J18" s="70"/>
      <c r="K18" s="70"/>
      <c r="L18" s="159" t="s">
        <v>512</v>
      </c>
      <c r="M18" s="160"/>
      <c r="N18" s="161"/>
      <c r="O18" t="s">
        <v>513</v>
      </c>
    </row>
    <row r="19" spans="1:15" ht="20.100000000000001" customHeight="1">
      <c r="A19">
        <v>12</v>
      </c>
      <c r="B19" s="65">
        <v>12</v>
      </c>
      <c r="C19" s="100">
        <v>172528532</v>
      </c>
      <c r="D19" s="67" t="s">
        <v>99</v>
      </c>
      <c r="E19" s="68" t="s">
        <v>100</v>
      </c>
      <c r="F19" s="101" t="s">
        <v>79</v>
      </c>
      <c r="G19" s="101" t="s">
        <v>520</v>
      </c>
      <c r="H19" s="69"/>
      <c r="I19" s="70"/>
      <c r="J19" s="70"/>
      <c r="K19" s="70"/>
      <c r="L19" s="159" t="s">
        <v>512</v>
      </c>
      <c r="M19" s="160"/>
      <c r="N19" s="161"/>
      <c r="O19" t="s">
        <v>513</v>
      </c>
    </row>
    <row r="20" spans="1:15" ht="20.100000000000001" customHeight="1">
      <c r="A20">
        <v>13</v>
      </c>
      <c r="B20" s="65">
        <v>13</v>
      </c>
      <c r="C20" s="100">
        <v>172217182</v>
      </c>
      <c r="D20" s="67" t="s">
        <v>101</v>
      </c>
      <c r="E20" s="68" t="s">
        <v>102</v>
      </c>
      <c r="F20" s="101" t="s">
        <v>79</v>
      </c>
      <c r="G20" s="101" t="s">
        <v>515</v>
      </c>
      <c r="H20" s="69"/>
      <c r="I20" s="70"/>
      <c r="J20" s="70"/>
      <c r="K20" s="70"/>
      <c r="L20" s="159" t="s">
        <v>512</v>
      </c>
      <c r="M20" s="160"/>
      <c r="N20" s="161"/>
      <c r="O20" t="s">
        <v>513</v>
      </c>
    </row>
    <row r="21" spans="1:15" ht="20.100000000000001" customHeight="1">
      <c r="A21">
        <v>14</v>
      </c>
      <c r="B21" s="65">
        <v>14</v>
      </c>
      <c r="C21" s="100">
        <v>172528541</v>
      </c>
      <c r="D21" s="67" t="s">
        <v>103</v>
      </c>
      <c r="E21" s="68" t="s">
        <v>104</v>
      </c>
      <c r="F21" s="101" t="s">
        <v>79</v>
      </c>
      <c r="G21" s="101" t="s">
        <v>521</v>
      </c>
      <c r="H21" s="69"/>
      <c r="I21" s="70"/>
      <c r="J21" s="70"/>
      <c r="K21" s="70"/>
      <c r="L21" s="159" t="s">
        <v>512</v>
      </c>
      <c r="M21" s="160"/>
      <c r="N21" s="161"/>
      <c r="O21" t="s">
        <v>513</v>
      </c>
    </row>
    <row r="22" spans="1:15" ht="20.100000000000001" customHeight="1">
      <c r="A22">
        <v>15</v>
      </c>
      <c r="B22" s="65">
        <v>15</v>
      </c>
      <c r="C22" s="100">
        <v>172348357</v>
      </c>
      <c r="D22" s="67" t="s">
        <v>105</v>
      </c>
      <c r="E22" s="68" t="s">
        <v>106</v>
      </c>
      <c r="F22" s="101" t="s">
        <v>79</v>
      </c>
      <c r="G22" s="101" t="s">
        <v>511</v>
      </c>
      <c r="H22" s="69"/>
      <c r="I22" s="70"/>
      <c r="J22" s="70"/>
      <c r="K22" s="70"/>
      <c r="L22" s="159" t="s">
        <v>512</v>
      </c>
      <c r="M22" s="160"/>
      <c r="N22" s="161"/>
      <c r="O22" t="s">
        <v>513</v>
      </c>
    </row>
    <row r="23" spans="1:15" ht="20.100000000000001" customHeight="1">
      <c r="A23">
        <v>16</v>
      </c>
      <c r="B23" s="65">
        <v>16</v>
      </c>
      <c r="C23" s="100">
        <v>172348375</v>
      </c>
      <c r="D23" s="67" t="s">
        <v>107</v>
      </c>
      <c r="E23" s="68" t="s">
        <v>108</v>
      </c>
      <c r="F23" s="101" t="s">
        <v>79</v>
      </c>
      <c r="G23" s="101" t="s">
        <v>511</v>
      </c>
      <c r="H23" s="69"/>
      <c r="I23" s="70"/>
      <c r="J23" s="70"/>
      <c r="K23" s="70"/>
      <c r="L23" s="159" t="s">
        <v>512</v>
      </c>
      <c r="M23" s="160"/>
      <c r="N23" s="161"/>
      <c r="O23" t="s">
        <v>513</v>
      </c>
    </row>
    <row r="24" spans="1:15" ht="20.100000000000001" customHeight="1">
      <c r="A24">
        <v>17</v>
      </c>
      <c r="B24" s="65">
        <v>17</v>
      </c>
      <c r="C24" s="100">
        <v>172338250</v>
      </c>
      <c r="D24" s="67" t="s">
        <v>109</v>
      </c>
      <c r="E24" s="68" t="s">
        <v>110</v>
      </c>
      <c r="F24" s="101" t="s">
        <v>79</v>
      </c>
      <c r="G24" s="101" t="s">
        <v>519</v>
      </c>
      <c r="H24" s="69"/>
      <c r="I24" s="70"/>
      <c r="J24" s="70"/>
      <c r="K24" s="70"/>
      <c r="L24" s="159" t="s">
        <v>512</v>
      </c>
      <c r="M24" s="160"/>
      <c r="N24" s="161"/>
      <c r="O24" t="s">
        <v>513</v>
      </c>
    </row>
    <row r="25" spans="1:15" ht="20.100000000000001" customHeight="1">
      <c r="A25">
        <v>18</v>
      </c>
      <c r="B25" s="65">
        <v>18</v>
      </c>
      <c r="C25" s="100">
        <v>172348379</v>
      </c>
      <c r="D25" s="67" t="s">
        <v>111</v>
      </c>
      <c r="E25" s="68" t="s">
        <v>110</v>
      </c>
      <c r="F25" s="101" t="s">
        <v>79</v>
      </c>
      <c r="G25" s="101" t="s">
        <v>522</v>
      </c>
      <c r="H25" s="69"/>
      <c r="I25" s="70"/>
      <c r="J25" s="70"/>
      <c r="K25" s="70"/>
      <c r="L25" s="159" t="s">
        <v>512</v>
      </c>
      <c r="M25" s="160"/>
      <c r="N25" s="161"/>
      <c r="O25" t="s">
        <v>513</v>
      </c>
    </row>
    <row r="26" spans="1:15" ht="20.100000000000001" customHeight="1">
      <c r="A26">
        <v>19</v>
      </c>
      <c r="B26" s="65">
        <v>19</v>
      </c>
      <c r="C26" s="100">
        <v>172217222</v>
      </c>
      <c r="D26" s="67" t="s">
        <v>112</v>
      </c>
      <c r="E26" s="68" t="s">
        <v>113</v>
      </c>
      <c r="F26" s="101" t="s">
        <v>79</v>
      </c>
      <c r="G26" s="101" t="s">
        <v>515</v>
      </c>
      <c r="H26" s="69"/>
      <c r="I26" s="70"/>
      <c r="J26" s="70"/>
      <c r="K26" s="70"/>
      <c r="L26" s="159" t="s">
        <v>512</v>
      </c>
      <c r="M26" s="160"/>
      <c r="N26" s="161"/>
      <c r="O26" t="s">
        <v>513</v>
      </c>
    </row>
    <row r="27" spans="1:15" ht="20.100000000000001" customHeight="1">
      <c r="A27">
        <v>20</v>
      </c>
      <c r="B27" s="65">
        <v>20</v>
      </c>
      <c r="C27" s="100">
        <v>172417672</v>
      </c>
      <c r="D27" s="67" t="s">
        <v>114</v>
      </c>
      <c r="E27" s="68" t="s">
        <v>115</v>
      </c>
      <c r="F27" s="101" t="s">
        <v>79</v>
      </c>
      <c r="G27" s="101" t="s">
        <v>514</v>
      </c>
      <c r="H27" s="69"/>
      <c r="I27" s="70"/>
      <c r="J27" s="70"/>
      <c r="K27" s="70"/>
      <c r="L27" s="159" t="s">
        <v>512</v>
      </c>
      <c r="M27" s="160"/>
      <c r="N27" s="161"/>
      <c r="O27" t="s">
        <v>513</v>
      </c>
    </row>
    <row r="28" spans="1:15" ht="20.100000000000001" customHeight="1">
      <c r="A28">
        <v>21</v>
      </c>
      <c r="B28" s="65">
        <v>21</v>
      </c>
      <c r="C28" s="100">
        <v>172217234</v>
      </c>
      <c r="D28" s="67" t="s">
        <v>116</v>
      </c>
      <c r="E28" s="68" t="s">
        <v>117</v>
      </c>
      <c r="F28" s="101" t="s">
        <v>79</v>
      </c>
      <c r="G28" s="101" t="s">
        <v>515</v>
      </c>
      <c r="H28" s="69"/>
      <c r="I28" s="70"/>
      <c r="J28" s="70"/>
      <c r="K28" s="70"/>
      <c r="L28" s="159" t="s">
        <v>512</v>
      </c>
      <c r="M28" s="160"/>
      <c r="N28" s="161"/>
      <c r="O28" t="s">
        <v>513</v>
      </c>
    </row>
    <row r="29" spans="1:15" ht="20.100000000000001" customHeight="1">
      <c r="A29">
        <v>22</v>
      </c>
      <c r="B29" s="65">
        <v>22</v>
      </c>
      <c r="C29" s="100">
        <v>172217238</v>
      </c>
      <c r="D29" s="67" t="s">
        <v>118</v>
      </c>
      <c r="E29" s="68" t="s">
        <v>119</v>
      </c>
      <c r="F29" s="101" t="s">
        <v>79</v>
      </c>
      <c r="G29" s="101" t="s">
        <v>515</v>
      </c>
      <c r="H29" s="69"/>
      <c r="I29" s="70"/>
      <c r="J29" s="70"/>
      <c r="K29" s="70"/>
      <c r="L29" s="159" t="s">
        <v>512</v>
      </c>
      <c r="M29" s="160"/>
      <c r="N29" s="161"/>
      <c r="O29" t="s">
        <v>513</v>
      </c>
    </row>
    <row r="30" spans="1:15" ht="20.100000000000001" customHeight="1">
      <c r="A30">
        <v>23</v>
      </c>
      <c r="B30" s="65">
        <v>23</v>
      </c>
      <c r="C30" s="100">
        <v>172528601</v>
      </c>
      <c r="D30" s="67" t="s">
        <v>120</v>
      </c>
      <c r="E30" s="68" t="s">
        <v>121</v>
      </c>
      <c r="F30" s="101" t="s">
        <v>79</v>
      </c>
      <c r="G30" s="101" t="s">
        <v>521</v>
      </c>
      <c r="H30" s="69"/>
      <c r="I30" s="70"/>
      <c r="J30" s="70"/>
      <c r="K30" s="70"/>
      <c r="L30" s="159" t="s">
        <v>512</v>
      </c>
      <c r="M30" s="160"/>
      <c r="N30" s="161"/>
      <c r="O30" t="s">
        <v>513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523</v>
      </c>
    </row>
    <row r="2" spans="1:15" s="56" customFormat="1">
      <c r="C2" s="172" t="s">
        <v>59</v>
      </c>
      <c r="D2" s="172"/>
      <c r="E2" s="59" t="s">
        <v>496</v>
      </c>
      <c r="F2" s="156" t="s">
        <v>507</v>
      </c>
      <c r="G2" s="156"/>
      <c r="H2" s="156"/>
      <c r="I2" s="156"/>
      <c r="J2" s="156"/>
      <c r="K2" s="15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508</v>
      </c>
      <c r="D3" s="157" t="s">
        <v>509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524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24</v>
      </c>
      <c r="B8" s="65">
        <v>1</v>
      </c>
      <c r="C8" s="100">
        <v>172348942</v>
      </c>
      <c r="D8" s="67" t="s">
        <v>122</v>
      </c>
      <c r="E8" s="68" t="s">
        <v>123</v>
      </c>
      <c r="F8" s="101" t="s">
        <v>79</v>
      </c>
      <c r="G8" s="101" t="s">
        <v>511</v>
      </c>
      <c r="H8" s="69"/>
      <c r="I8" s="70"/>
      <c r="J8" s="70"/>
      <c r="K8" s="70"/>
      <c r="L8" s="169" t="s">
        <v>512</v>
      </c>
      <c r="M8" s="170"/>
      <c r="N8" s="171"/>
      <c r="O8" t="s">
        <v>513</v>
      </c>
    </row>
    <row r="9" spans="1:15" ht="20.100000000000001" customHeight="1">
      <c r="A9">
        <v>25</v>
      </c>
      <c r="B9" s="65">
        <v>2</v>
      </c>
      <c r="C9" s="100">
        <v>172417685</v>
      </c>
      <c r="D9" s="67" t="s">
        <v>124</v>
      </c>
      <c r="E9" s="68" t="s">
        <v>125</v>
      </c>
      <c r="F9" s="101" t="s">
        <v>79</v>
      </c>
      <c r="G9" s="101" t="s">
        <v>514</v>
      </c>
      <c r="H9" s="69"/>
      <c r="I9" s="70"/>
      <c r="J9" s="70"/>
      <c r="K9" s="70"/>
      <c r="L9" s="159" t="s">
        <v>512</v>
      </c>
      <c r="M9" s="160"/>
      <c r="N9" s="161"/>
      <c r="O9" t="s">
        <v>513</v>
      </c>
    </row>
    <row r="10" spans="1:15" ht="20.100000000000001" customHeight="1">
      <c r="A10">
        <v>26</v>
      </c>
      <c r="B10" s="65">
        <v>3</v>
      </c>
      <c r="C10" s="100">
        <v>171575672</v>
      </c>
      <c r="D10" s="67" t="s">
        <v>126</v>
      </c>
      <c r="E10" s="68" t="s">
        <v>127</v>
      </c>
      <c r="F10" s="101" t="s">
        <v>79</v>
      </c>
      <c r="G10" s="101" t="s">
        <v>517</v>
      </c>
      <c r="H10" s="69"/>
      <c r="I10" s="70"/>
      <c r="J10" s="70"/>
      <c r="K10" s="70"/>
      <c r="L10" s="159" t="s">
        <v>512</v>
      </c>
      <c r="M10" s="160"/>
      <c r="N10" s="161"/>
      <c r="O10" t="s">
        <v>513</v>
      </c>
    </row>
    <row r="11" spans="1:15" ht="20.100000000000001" customHeight="1">
      <c r="A11">
        <v>27</v>
      </c>
      <c r="B11" s="65">
        <v>4</v>
      </c>
      <c r="C11" s="100">
        <v>172528644</v>
      </c>
      <c r="D11" s="67" t="s">
        <v>128</v>
      </c>
      <c r="E11" s="68" t="s">
        <v>129</v>
      </c>
      <c r="F11" s="101" t="s">
        <v>79</v>
      </c>
      <c r="G11" s="101" t="s">
        <v>521</v>
      </c>
      <c r="H11" s="69"/>
      <c r="I11" s="70"/>
      <c r="J11" s="70"/>
      <c r="K11" s="70"/>
      <c r="L11" s="159" t="s">
        <v>512</v>
      </c>
      <c r="M11" s="160"/>
      <c r="N11" s="161"/>
      <c r="O11" t="s">
        <v>513</v>
      </c>
    </row>
    <row r="12" spans="1:15" ht="20.100000000000001" customHeight="1">
      <c r="A12">
        <v>28</v>
      </c>
      <c r="B12" s="65">
        <v>5</v>
      </c>
      <c r="C12" s="100">
        <v>162413948</v>
      </c>
      <c r="D12" s="67" t="s">
        <v>130</v>
      </c>
      <c r="E12" s="68" t="s">
        <v>131</v>
      </c>
      <c r="F12" s="101" t="s">
        <v>79</v>
      </c>
      <c r="G12" s="101" t="s">
        <v>514</v>
      </c>
      <c r="H12" s="69"/>
      <c r="I12" s="70"/>
      <c r="J12" s="70"/>
      <c r="K12" s="70"/>
      <c r="L12" s="159" t="s">
        <v>512</v>
      </c>
      <c r="M12" s="160"/>
      <c r="N12" s="161"/>
      <c r="O12" t="s">
        <v>513</v>
      </c>
    </row>
    <row r="13" spans="1:15" ht="20.100000000000001" customHeight="1">
      <c r="A13">
        <v>29</v>
      </c>
      <c r="B13" s="65">
        <v>6</v>
      </c>
      <c r="C13" s="100">
        <v>172348439</v>
      </c>
      <c r="D13" s="67" t="s">
        <v>132</v>
      </c>
      <c r="E13" s="68" t="s">
        <v>131</v>
      </c>
      <c r="F13" s="101" t="s">
        <v>79</v>
      </c>
      <c r="G13" s="101" t="s">
        <v>517</v>
      </c>
      <c r="H13" s="69"/>
      <c r="I13" s="70"/>
      <c r="J13" s="70"/>
      <c r="K13" s="70"/>
      <c r="L13" s="159" t="s">
        <v>512</v>
      </c>
      <c r="M13" s="160"/>
      <c r="N13" s="161"/>
      <c r="O13" t="s">
        <v>513</v>
      </c>
    </row>
    <row r="14" spans="1:15" ht="20.100000000000001" customHeight="1">
      <c r="A14">
        <v>30</v>
      </c>
      <c r="B14" s="65">
        <v>7</v>
      </c>
      <c r="C14" s="100">
        <v>172417689</v>
      </c>
      <c r="D14" s="67" t="s">
        <v>133</v>
      </c>
      <c r="E14" s="68" t="s">
        <v>134</v>
      </c>
      <c r="F14" s="101" t="s">
        <v>79</v>
      </c>
      <c r="G14" s="101" t="s">
        <v>514</v>
      </c>
      <c r="H14" s="69"/>
      <c r="I14" s="70"/>
      <c r="J14" s="70"/>
      <c r="K14" s="70"/>
      <c r="L14" s="159" t="s">
        <v>512</v>
      </c>
      <c r="M14" s="160"/>
      <c r="N14" s="161"/>
      <c r="O14" t="s">
        <v>513</v>
      </c>
    </row>
    <row r="15" spans="1:15" ht="20.100000000000001" customHeight="1">
      <c r="A15">
        <v>31</v>
      </c>
      <c r="B15" s="65">
        <v>8</v>
      </c>
      <c r="C15" s="100">
        <v>1820714396</v>
      </c>
      <c r="D15" s="67" t="s">
        <v>135</v>
      </c>
      <c r="E15" s="68" t="s">
        <v>136</v>
      </c>
      <c r="F15" s="101" t="s">
        <v>79</v>
      </c>
      <c r="G15" s="101" t="s">
        <v>525</v>
      </c>
      <c r="H15" s="69"/>
      <c r="I15" s="70"/>
      <c r="J15" s="70"/>
      <c r="K15" s="70"/>
      <c r="L15" s="159" t="s">
        <v>512</v>
      </c>
      <c r="M15" s="160"/>
      <c r="N15" s="161"/>
      <c r="O15" t="s">
        <v>513</v>
      </c>
    </row>
    <row r="16" spans="1:15" ht="20.100000000000001" customHeight="1">
      <c r="A16">
        <v>32</v>
      </c>
      <c r="B16" s="65">
        <v>9</v>
      </c>
      <c r="C16" s="100">
        <v>172338150</v>
      </c>
      <c r="D16" s="67" t="s">
        <v>137</v>
      </c>
      <c r="E16" s="68" t="s">
        <v>138</v>
      </c>
      <c r="F16" s="101" t="s">
        <v>79</v>
      </c>
      <c r="G16" s="101" t="s">
        <v>519</v>
      </c>
      <c r="H16" s="69"/>
      <c r="I16" s="70"/>
      <c r="J16" s="70"/>
      <c r="K16" s="70"/>
      <c r="L16" s="159" t="s">
        <v>512</v>
      </c>
      <c r="M16" s="160"/>
      <c r="N16" s="161"/>
      <c r="O16" t="s">
        <v>513</v>
      </c>
    </row>
    <row r="17" spans="1:15" ht="20.100000000000001" customHeight="1">
      <c r="A17">
        <v>33</v>
      </c>
      <c r="B17" s="65">
        <v>10</v>
      </c>
      <c r="C17" s="100">
        <v>172218884</v>
      </c>
      <c r="D17" s="67" t="s">
        <v>139</v>
      </c>
      <c r="E17" s="68" t="s">
        <v>140</v>
      </c>
      <c r="F17" s="101" t="s">
        <v>79</v>
      </c>
      <c r="G17" s="101" t="s">
        <v>526</v>
      </c>
      <c r="H17" s="69"/>
      <c r="I17" s="70"/>
      <c r="J17" s="70"/>
      <c r="K17" s="70"/>
      <c r="L17" s="159" t="s">
        <v>512</v>
      </c>
      <c r="M17" s="160"/>
      <c r="N17" s="161"/>
      <c r="O17" t="s">
        <v>513</v>
      </c>
    </row>
    <row r="18" spans="1:15" ht="20.100000000000001" customHeight="1">
      <c r="A18">
        <v>34</v>
      </c>
      <c r="B18" s="65">
        <v>11</v>
      </c>
      <c r="C18" s="100">
        <v>172217321</v>
      </c>
      <c r="D18" s="67" t="s">
        <v>141</v>
      </c>
      <c r="E18" s="68" t="s">
        <v>142</v>
      </c>
      <c r="F18" s="101" t="s">
        <v>79</v>
      </c>
      <c r="G18" s="101" t="s">
        <v>515</v>
      </c>
      <c r="H18" s="69"/>
      <c r="I18" s="70"/>
      <c r="J18" s="70"/>
      <c r="K18" s="70"/>
      <c r="L18" s="159" t="s">
        <v>512</v>
      </c>
      <c r="M18" s="160"/>
      <c r="N18" s="161"/>
      <c r="O18" t="s">
        <v>513</v>
      </c>
    </row>
    <row r="19" spans="1:15" ht="20.100000000000001" customHeight="1">
      <c r="A19">
        <v>35</v>
      </c>
      <c r="B19" s="65">
        <v>12</v>
      </c>
      <c r="C19" s="100">
        <v>162413960</v>
      </c>
      <c r="D19" s="67" t="s">
        <v>143</v>
      </c>
      <c r="E19" s="68" t="s">
        <v>144</v>
      </c>
      <c r="F19" s="101" t="s">
        <v>79</v>
      </c>
      <c r="G19" s="101" t="s">
        <v>527</v>
      </c>
      <c r="H19" s="69"/>
      <c r="I19" s="70"/>
      <c r="J19" s="70"/>
      <c r="K19" s="70"/>
      <c r="L19" s="159" t="s">
        <v>512</v>
      </c>
      <c r="M19" s="160"/>
      <c r="N19" s="161"/>
      <c r="O19" t="s">
        <v>513</v>
      </c>
    </row>
    <row r="20" spans="1:15" ht="20.100000000000001" customHeight="1">
      <c r="A20">
        <v>36</v>
      </c>
      <c r="B20" s="65">
        <v>13</v>
      </c>
      <c r="C20" s="100">
        <v>152232830</v>
      </c>
      <c r="D20" s="67" t="s">
        <v>145</v>
      </c>
      <c r="E20" s="68" t="s">
        <v>146</v>
      </c>
      <c r="F20" s="101" t="s">
        <v>79</v>
      </c>
      <c r="G20" s="101" t="s">
        <v>528</v>
      </c>
      <c r="H20" s="69"/>
      <c r="I20" s="70"/>
      <c r="J20" s="70"/>
      <c r="K20" s="70"/>
      <c r="L20" s="159" t="s">
        <v>512</v>
      </c>
      <c r="M20" s="160"/>
      <c r="N20" s="161"/>
      <c r="O20" t="s">
        <v>513</v>
      </c>
    </row>
    <row r="21" spans="1:15" ht="20.100000000000001" customHeight="1">
      <c r="A21">
        <v>37</v>
      </c>
      <c r="B21" s="65">
        <v>14</v>
      </c>
      <c r="C21" s="100">
        <v>172528687</v>
      </c>
      <c r="D21" s="67" t="s">
        <v>147</v>
      </c>
      <c r="E21" s="68" t="s">
        <v>148</v>
      </c>
      <c r="F21" s="101" t="s">
        <v>79</v>
      </c>
      <c r="G21" s="101" t="s">
        <v>521</v>
      </c>
      <c r="H21" s="69"/>
      <c r="I21" s="70"/>
      <c r="J21" s="70"/>
      <c r="K21" s="70"/>
      <c r="L21" s="159" t="s">
        <v>512</v>
      </c>
      <c r="M21" s="160"/>
      <c r="N21" s="161"/>
      <c r="O21" t="s">
        <v>513</v>
      </c>
    </row>
    <row r="22" spans="1:15" ht="20.100000000000001" customHeight="1">
      <c r="A22">
        <v>38</v>
      </c>
      <c r="B22" s="65">
        <v>15</v>
      </c>
      <c r="C22" s="100">
        <v>172338143</v>
      </c>
      <c r="D22" s="67" t="s">
        <v>149</v>
      </c>
      <c r="E22" s="68" t="s">
        <v>150</v>
      </c>
      <c r="F22" s="101" t="s">
        <v>79</v>
      </c>
      <c r="G22" s="101" t="s">
        <v>519</v>
      </c>
      <c r="H22" s="69"/>
      <c r="I22" s="70"/>
      <c r="J22" s="70"/>
      <c r="K22" s="70"/>
      <c r="L22" s="159" t="s">
        <v>512</v>
      </c>
      <c r="M22" s="160"/>
      <c r="N22" s="161"/>
      <c r="O22" t="s">
        <v>513</v>
      </c>
    </row>
    <row r="23" spans="1:15" ht="20.100000000000001" customHeight="1">
      <c r="A23">
        <v>39</v>
      </c>
      <c r="B23" s="65">
        <v>16</v>
      </c>
      <c r="C23" s="100">
        <v>172348475</v>
      </c>
      <c r="D23" s="67" t="s">
        <v>151</v>
      </c>
      <c r="E23" s="68" t="s">
        <v>150</v>
      </c>
      <c r="F23" s="101" t="s">
        <v>79</v>
      </c>
      <c r="G23" s="101" t="s">
        <v>511</v>
      </c>
      <c r="H23" s="69"/>
      <c r="I23" s="70"/>
      <c r="J23" s="70"/>
      <c r="K23" s="70"/>
      <c r="L23" s="159" t="s">
        <v>512</v>
      </c>
      <c r="M23" s="160"/>
      <c r="N23" s="161"/>
      <c r="O23" t="s">
        <v>513</v>
      </c>
    </row>
    <row r="24" spans="1:15" ht="20.100000000000001" customHeight="1">
      <c r="A24">
        <v>40</v>
      </c>
      <c r="B24" s="65">
        <v>17</v>
      </c>
      <c r="C24" s="100">
        <v>172217325</v>
      </c>
      <c r="D24" s="67" t="s">
        <v>152</v>
      </c>
      <c r="E24" s="68" t="s">
        <v>153</v>
      </c>
      <c r="F24" s="101" t="s">
        <v>79</v>
      </c>
      <c r="G24" s="101" t="s">
        <v>529</v>
      </c>
      <c r="H24" s="69"/>
      <c r="I24" s="70"/>
      <c r="J24" s="70"/>
      <c r="K24" s="70"/>
      <c r="L24" s="159" t="s">
        <v>512</v>
      </c>
      <c r="M24" s="160"/>
      <c r="N24" s="161"/>
      <c r="O24" t="s">
        <v>513</v>
      </c>
    </row>
    <row r="25" spans="1:15" ht="20.100000000000001" customHeight="1">
      <c r="A25">
        <v>41</v>
      </c>
      <c r="B25" s="65">
        <v>18</v>
      </c>
      <c r="C25" s="100">
        <v>172348482</v>
      </c>
      <c r="D25" s="67" t="s">
        <v>154</v>
      </c>
      <c r="E25" s="68" t="s">
        <v>155</v>
      </c>
      <c r="F25" s="101" t="s">
        <v>79</v>
      </c>
      <c r="G25" s="101" t="s">
        <v>517</v>
      </c>
      <c r="H25" s="69"/>
      <c r="I25" s="70"/>
      <c r="J25" s="70"/>
      <c r="K25" s="70"/>
      <c r="L25" s="159" t="s">
        <v>512</v>
      </c>
      <c r="M25" s="160"/>
      <c r="N25" s="161"/>
      <c r="O25" t="s">
        <v>513</v>
      </c>
    </row>
    <row r="26" spans="1:15" ht="20.100000000000001" customHeight="1">
      <c r="A26">
        <v>42</v>
      </c>
      <c r="B26" s="65">
        <v>19</v>
      </c>
      <c r="C26" s="100">
        <v>1820264941</v>
      </c>
      <c r="D26" s="67" t="s">
        <v>156</v>
      </c>
      <c r="E26" s="68" t="s">
        <v>157</v>
      </c>
      <c r="F26" s="101" t="s">
        <v>158</v>
      </c>
      <c r="G26" s="101" t="s">
        <v>516</v>
      </c>
      <c r="H26" s="69"/>
      <c r="I26" s="70"/>
      <c r="J26" s="70"/>
      <c r="K26" s="70"/>
      <c r="L26" s="159" t="s">
        <v>512</v>
      </c>
      <c r="M26" s="160"/>
      <c r="N26" s="161"/>
      <c r="O26" t="s">
        <v>513</v>
      </c>
    </row>
    <row r="27" spans="1:15" ht="20.100000000000001" customHeight="1">
      <c r="A27">
        <v>43</v>
      </c>
      <c r="B27" s="65">
        <v>20</v>
      </c>
      <c r="C27" s="100">
        <v>172217135</v>
      </c>
      <c r="D27" s="67" t="s">
        <v>159</v>
      </c>
      <c r="E27" s="68" t="s">
        <v>160</v>
      </c>
      <c r="F27" s="101" t="s">
        <v>158</v>
      </c>
      <c r="G27" s="101" t="s">
        <v>526</v>
      </c>
      <c r="H27" s="69"/>
      <c r="I27" s="70"/>
      <c r="J27" s="70"/>
      <c r="K27" s="70"/>
      <c r="L27" s="159" t="s">
        <v>512</v>
      </c>
      <c r="M27" s="160"/>
      <c r="N27" s="161"/>
      <c r="O27" t="s">
        <v>513</v>
      </c>
    </row>
    <row r="28" spans="1:15" ht="20.100000000000001" customHeight="1">
      <c r="A28">
        <v>44</v>
      </c>
      <c r="B28" s="65">
        <v>21</v>
      </c>
      <c r="C28" s="100">
        <v>172217143</v>
      </c>
      <c r="D28" s="67" t="s">
        <v>161</v>
      </c>
      <c r="E28" s="68" t="s">
        <v>162</v>
      </c>
      <c r="F28" s="101" t="s">
        <v>158</v>
      </c>
      <c r="G28" s="101" t="s">
        <v>526</v>
      </c>
      <c r="H28" s="69"/>
      <c r="I28" s="70"/>
      <c r="J28" s="70"/>
      <c r="K28" s="70"/>
      <c r="L28" s="159" t="s">
        <v>512</v>
      </c>
      <c r="M28" s="160"/>
      <c r="N28" s="161"/>
      <c r="O28" t="s">
        <v>513</v>
      </c>
    </row>
    <row r="29" spans="1:15" ht="20.100000000000001" customHeight="1">
      <c r="A29">
        <v>45</v>
      </c>
      <c r="B29" s="65">
        <v>22</v>
      </c>
      <c r="C29" s="100">
        <v>1820236315</v>
      </c>
      <c r="D29" s="67" t="s">
        <v>163</v>
      </c>
      <c r="E29" s="68" t="s">
        <v>164</v>
      </c>
      <c r="F29" s="101" t="s">
        <v>158</v>
      </c>
      <c r="G29" s="101" t="s">
        <v>530</v>
      </c>
      <c r="H29" s="69"/>
      <c r="I29" s="70"/>
      <c r="J29" s="70"/>
      <c r="K29" s="70"/>
      <c r="L29" s="159" t="s">
        <v>512</v>
      </c>
      <c r="M29" s="160"/>
      <c r="N29" s="161"/>
      <c r="O29" t="s">
        <v>513</v>
      </c>
    </row>
    <row r="30" spans="1:15" ht="20.100000000000001" customHeight="1">
      <c r="A30">
        <v>46</v>
      </c>
      <c r="B30" s="65">
        <v>23</v>
      </c>
      <c r="C30" s="100">
        <v>172237376</v>
      </c>
      <c r="D30" s="67" t="s">
        <v>165</v>
      </c>
      <c r="E30" s="68" t="s">
        <v>166</v>
      </c>
      <c r="F30" s="101" t="s">
        <v>158</v>
      </c>
      <c r="G30" s="101" t="s">
        <v>531</v>
      </c>
      <c r="H30" s="69"/>
      <c r="I30" s="70"/>
      <c r="J30" s="70"/>
      <c r="K30" s="70"/>
      <c r="L30" s="159" t="s">
        <v>512</v>
      </c>
      <c r="M30" s="160"/>
      <c r="N30" s="161"/>
      <c r="O30" t="s">
        <v>513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532</v>
      </c>
    </row>
    <row r="2" spans="1:15" s="56" customFormat="1">
      <c r="C2" s="172" t="s">
        <v>59</v>
      </c>
      <c r="D2" s="172"/>
      <c r="E2" s="59" t="s">
        <v>497</v>
      </c>
      <c r="F2" s="156" t="s">
        <v>507</v>
      </c>
      <c r="G2" s="156"/>
      <c r="H2" s="156"/>
      <c r="I2" s="156"/>
      <c r="J2" s="156"/>
      <c r="K2" s="15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508</v>
      </c>
      <c r="D3" s="157" t="s">
        <v>509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533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47</v>
      </c>
      <c r="B8" s="65">
        <v>1</v>
      </c>
      <c r="C8" s="100">
        <v>172217155</v>
      </c>
      <c r="D8" s="67" t="s">
        <v>167</v>
      </c>
      <c r="E8" s="68" t="s">
        <v>89</v>
      </c>
      <c r="F8" s="101" t="s">
        <v>158</v>
      </c>
      <c r="G8" s="101" t="s">
        <v>526</v>
      </c>
      <c r="H8" s="69"/>
      <c r="I8" s="70"/>
      <c r="J8" s="70"/>
      <c r="K8" s="70"/>
      <c r="L8" s="169" t="s">
        <v>512</v>
      </c>
      <c r="M8" s="170"/>
      <c r="N8" s="171"/>
      <c r="O8" t="s">
        <v>513</v>
      </c>
    </row>
    <row r="9" spans="1:15" ht="20.100000000000001" customHeight="1">
      <c r="A9">
        <v>48</v>
      </c>
      <c r="B9" s="65">
        <v>2</v>
      </c>
      <c r="C9" s="100">
        <v>1820266332</v>
      </c>
      <c r="D9" s="67" t="s">
        <v>168</v>
      </c>
      <c r="E9" s="68" t="s">
        <v>169</v>
      </c>
      <c r="F9" s="101" t="s">
        <v>158</v>
      </c>
      <c r="G9" s="101" t="s">
        <v>534</v>
      </c>
      <c r="H9" s="69"/>
      <c r="I9" s="70"/>
      <c r="J9" s="70"/>
      <c r="K9" s="70"/>
      <c r="L9" s="159" t="s">
        <v>512</v>
      </c>
      <c r="M9" s="160"/>
      <c r="N9" s="161"/>
      <c r="O9" t="s">
        <v>513</v>
      </c>
    </row>
    <row r="10" spans="1:15" ht="20.100000000000001" customHeight="1">
      <c r="A10">
        <v>49</v>
      </c>
      <c r="B10" s="65">
        <v>3</v>
      </c>
      <c r="C10" s="100">
        <v>1821264934</v>
      </c>
      <c r="D10" s="67" t="s">
        <v>167</v>
      </c>
      <c r="E10" s="68" t="s">
        <v>170</v>
      </c>
      <c r="F10" s="101" t="s">
        <v>158</v>
      </c>
      <c r="G10" s="101" t="s">
        <v>534</v>
      </c>
      <c r="H10" s="69"/>
      <c r="I10" s="70"/>
      <c r="J10" s="70"/>
      <c r="K10" s="70"/>
      <c r="L10" s="159" t="s">
        <v>512</v>
      </c>
      <c r="M10" s="160"/>
      <c r="N10" s="161"/>
      <c r="O10" t="s">
        <v>513</v>
      </c>
    </row>
    <row r="11" spans="1:15" ht="20.100000000000001" customHeight="1">
      <c r="A11">
        <v>50</v>
      </c>
      <c r="B11" s="65">
        <v>4</v>
      </c>
      <c r="C11" s="100">
        <v>172217194</v>
      </c>
      <c r="D11" s="67" t="s">
        <v>171</v>
      </c>
      <c r="E11" s="68" t="s">
        <v>172</v>
      </c>
      <c r="F11" s="101" t="s">
        <v>158</v>
      </c>
      <c r="G11" s="101" t="s">
        <v>515</v>
      </c>
      <c r="H11" s="69"/>
      <c r="I11" s="70"/>
      <c r="J11" s="70"/>
      <c r="K11" s="70"/>
      <c r="L11" s="159" t="s">
        <v>512</v>
      </c>
      <c r="M11" s="160"/>
      <c r="N11" s="161"/>
      <c r="O11" t="s">
        <v>513</v>
      </c>
    </row>
    <row r="12" spans="1:15" ht="20.100000000000001" customHeight="1">
      <c r="A12">
        <v>51</v>
      </c>
      <c r="B12" s="65">
        <v>5</v>
      </c>
      <c r="C12" s="100">
        <v>172237420</v>
      </c>
      <c r="D12" s="67" t="s">
        <v>173</v>
      </c>
      <c r="E12" s="68" t="s">
        <v>172</v>
      </c>
      <c r="F12" s="101" t="s">
        <v>158</v>
      </c>
      <c r="G12" s="101" t="s">
        <v>531</v>
      </c>
      <c r="H12" s="69"/>
      <c r="I12" s="70"/>
      <c r="J12" s="70"/>
      <c r="K12" s="70"/>
      <c r="L12" s="159" t="s">
        <v>512</v>
      </c>
      <c r="M12" s="160"/>
      <c r="N12" s="161"/>
      <c r="O12" t="s">
        <v>513</v>
      </c>
    </row>
    <row r="13" spans="1:15" ht="20.100000000000001" customHeight="1">
      <c r="A13">
        <v>52</v>
      </c>
      <c r="B13" s="65">
        <v>6</v>
      </c>
      <c r="C13" s="100">
        <v>1820236062</v>
      </c>
      <c r="D13" s="67" t="s">
        <v>174</v>
      </c>
      <c r="E13" s="68" t="s">
        <v>175</v>
      </c>
      <c r="F13" s="101" t="s">
        <v>158</v>
      </c>
      <c r="G13" s="101" t="s">
        <v>530</v>
      </c>
      <c r="H13" s="69"/>
      <c r="I13" s="70"/>
      <c r="J13" s="70"/>
      <c r="K13" s="70"/>
      <c r="L13" s="159" t="s">
        <v>512</v>
      </c>
      <c r="M13" s="160"/>
      <c r="N13" s="161"/>
      <c r="O13" t="s">
        <v>513</v>
      </c>
    </row>
    <row r="14" spans="1:15" ht="20.100000000000001" customHeight="1">
      <c r="A14">
        <v>53</v>
      </c>
      <c r="B14" s="65">
        <v>7</v>
      </c>
      <c r="C14" s="100">
        <v>1821265728</v>
      </c>
      <c r="D14" s="67" t="s">
        <v>176</v>
      </c>
      <c r="E14" s="68" t="s">
        <v>177</v>
      </c>
      <c r="F14" s="101" t="s">
        <v>158</v>
      </c>
      <c r="G14" s="101" t="s">
        <v>516</v>
      </c>
      <c r="H14" s="69"/>
      <c r="I14" s="70"/>
      <c r="J14" s="70"/>
      <c r="K14" s="70"/>
      <c r="L14" s="159" t="s">
        <v>512</v>
      </c>
      <c r="M14" s="160"/>
      <c r="N14" s="161"/>
      <c r="O14" t="s">
        <v>513</v>
      </c>
    </row>
    <row r="15" spans="1:15" ht="20.100000000000001" customHeight="1">
      <c r="A15">
        <v>54</v>
      </c>
      <c r="B15" s="65">
        <v>8</v>
      </c>
      <c r="C15" s="100">
        <v>1820264374</v>
      </c>
      <c r="D15" s="67" t="s">
        <v>178</v>
      </c>
      <c r="E15" s="68" t="s">
        <v>179</v>
      </c>
      <c r="F15" s="101" t="s">
        <v>158</v>
      </c>
      <c r="G15" s="101" t="s">
        <v>534</v>
      </c>
      <c r="H15" s="69"/>
      <c r="I15" s="70"/>
      <c r="J15" s="70"/>
      <c r="K15" s="70"/>
      <c r="L15" s="159" t="s">
        <v>512</v>
      </c>
      <c r="M15" s="160"/>
      <c r="N15" s="161"/>
      <c r="O15" t="s">
        <v>513</v>
      </c>
    </row>
    <row r="16" spans="1:15" ht="20.100000000000001" customHeight="1">
      <c r="A16">
        <v>55</v>
      </c>
      <c r="B16" s="65">
        <v>9</v>
      </c>
      <c r="C16" s="100">
        <v>172147631</v>
      </c>
      <c r="D16" s="67" t="s">
        <v>165</v>
      </c>
      <c r="E16" s="68" t="s">
        <v>110</v>
      </c>
      <c r="F16" s="101" t="s">
        <v>158</v>
      </c>
      <c r="G16" s="101" t="s">
        <v>535</v>
      </c>
      <c r="H16" s="69"/>
      <c r="I16" s="70"/>
      <c r="J16" s="70"/>
      <c r="K16" s="70"/>
      <c r="L16" s="159" t="s">
        <v>512</v>
      </c>
      <c r="M16" s="160"/>
      <c r="N16" s="161"/>
      <c r="O16" t="s">
        <v>513</v>
      </c>
    </row>
    <row r="17" spans="1:15" ht="20.100000000000001" customHeight="1">
      <c r="A17">
        <v>56</v>
      </c>
      <c r="B17" s="65">
        <v>10</v>
      </c>
      <c r="C17" s="100">
        <v>172217214</v>
      </c>
      <c r="D17" s="67" t="s">
        <v>180</v>
      </c>
      <c r="E17" s="68" t="s">
        <v>181</v>
      </c>
      <c r="F17" s="101" t="s">
        <v>158</v>
      </c>
      <c r="G17" s="101" t="s">
        <v>515</v>
      </c>
      <c r="H17" s="69"/>
      <c r="I17" s="70"/>
      <c r="J17" s="70"/>
      <c r="K17" s="70"/>
      <c r="L17" s="159" t="s">
        <v>536</v>
      </c>
      <c r="M17" s="160"/>
      <c r="N17" s="161"/>
      <c r="O17" t="s">
        <v>513</v>
      </c>
    </row>
    <row r="18" spans="1:15" ht="20.100000000000001" customHeight="1">
      <c r="A18">
        <v>57</v>
      </c>
      <c r="B18" s="65">
        <v>11</v>
      </c>
      <c r="C18" s="100">
        <v>1820235703</v>
      </c>
      <c r="D18" s="67" t="s">
        <v>182</v>
      </c>
      <c r="E18" s="68" t="s">
        <v>113</v>
      </c>
      <c r="F18" s="101" t="s">
        <v>158</v>
      </c>
      <c r="G18" s="101" t="s">
        <v>530</v>
      </c>
      <c r="H18" s="69"/>
      <c r="I18" s="70"/>
      <c r="J18" s="70"/>
      <c r="K18" s="70"/>
      <c r="L18" s="159" t="s">
        <v>512</v>
      </c>
      <c r="M18" s="160"/>
      <c r="N18" s="161"/>
      <c r="O18" t="s">
        <v>513</v>
      </c>
    </row>
    <row r="19" spans="1:15" ht="20.100000000000001" customHeight="1">
      <c r="A19">
        <v>58</v>
      </c>
      <c r="B19" s="65">
        <v>12</v>
      </c>
      <c r="C19" s="100">
        <v>1820264380</v>
      </c>
      <c r="D19" s="67" t="s">
        <v>183</v>
      </c>
      <c r="E19" s="68" t="s">
        <v>113</v>
      </c>
      <c r="F19" s="101" t="s">
        <v>158</v>
      </c>
      <c r="G19" s="101" t="s">
        <v>516</v>
      </c>
      <c r="H19" s="69"/>
      <c r="I19" s="70"/>
      <c r="J19" s="70"/>
      <c r="K19" s="70"/>
      <c r="L19" s="159" t="s">
        <v>512</v>
      </c>
      <c r="M19" s="160"/>
      <c r="N19" s="161"/>
      <c r="O19" t="s">
        <v>513</v>
      </c>
    </row>
    <row r="20" spans="1:15" ht="20.100000000000001" customHeight="1">
      <c r="A20">
        <v>59</v>
      </c>
      <c r="B20" s="65">
        <v>13</v>
      </c>
      <c r="C20" s="100">
        <v>1821263692</v>
      </c>
      <c r="D20" s="67" t="s">
        <v>184</v>
      </c>
      <c r="E20" s="68" t="s">
        <v>113</v>
      </c>
      <c r="F20" s="101" t="s">
        <v>158</v>
      </c>
      <c r="G20" s="101" t="s">
        <v>534</v>
      </c>
      <c r="H20" s="69"/>
      <c r="I20" s="70"/>
      <c r="J20" s="70"/>
      <c r="K20" s="70"/>
      <c r="L20" s="159" t="s">
        <v>512</v>
      </c>
      <c r="M20" s="160"/>
      <c r="N20" s="161"/>
      <c r="O20" t="s">
        <v>513</v>
      </c>
    </row>
    <row r="21" spans="1:15" ht="20.100000000000001" customHeight="1">
      <c r="A21">
        <v>60</v>
      </c>
      <c r="B21" s="65">
        <v>14</v>
      </c>
      <c r="C21" s="100">
        <v>1820265395</v>
      </c>
      <c r="D21" s="67" t="s">
        <v>185</v>
      </c>
      <c r="E21" s="68" t="s">
        <v>186</v>
      </c>
      <c r="F21" s="101" t="s">
        <v>158</v>
      </c>
      <c r="G21" s="101" t="s">
        <v>534</v>
      </c>
      <c r="H21" s="69"/>
      <c r="I21" s="70"/>
      <c r="J21" s="70"/>
      <c r="K21" s="70"/>
      <c r="L21" s="159" t="s">
        <v>512</v>
      </c>
      <c r="M21" s="160"/>
      <c r="N21" s="161"/>
      <c r="O21" t="s">
        <v>513</v>
      </c>
    </row>
    <row r="22" spans="1:15" ht="20.100000000000001" customHeight="1">
      <c r="A22">
        <v>61</v>
      </c>
      <c r="B22" s="65">
        <v>15</v>
      </c>
      <c r="C22" s="100">
        <v>172147632</v>
      </c>
      <c r="D22" s="67" t="s">
        <v>187</v>
      </c>
      <c r="E22" s="68" t="s">
        <v>188</v>
      </c>
      <c r="F22" s="101" t="s">
        <v>158</v>
      </c>
      <c r="G22" s="101" t="s">
        <v>535</v>
      </c>
      <c r="H22" s="69"/>
      <c r="I22" s="70"/>
      <c r="J22" s="70"/>
      <c r="K22" s="70"/>
      <c r="L22" s="159" t="s">
        <v>512</v>
      </c>
      <c r="M22" s="160"/>
      <c r="N22" s="161"/>
      <c r="O22" t="s">
        <v>513</v>
      </c>
    </row>
    <row r="23" spans="1:15" ht="20.100000000000001" customHeight="1">
      <c r="A23">
        <v>62</v>
      </c>
      <c r="B23" s="65">
        <v>16</v>
      </c>
      <c r="C23" s="100">
        <v>1820264371</v>
      </c>
      <c r="D23" s="67" t="s">
        <v>189</v>
      </c>
      <c r="E23" s="68" t="s">
        <v>121</v>
      </c>
      <c r="F23" s="101" t="s">
        <v>158</v>
      </c>
      <c r="G23" s="101" t="s">
        <v>516</v>
      </c>
      <c r="H23" s="69"/>
      <c r="I23" s="70"/>
      <c r="J23" s="70"/>
      <c r="K23" s="70"/>
      <c r="L23" s="159" t="s">
        <v>512</v>
      </c>
      <c r="M23" s="160"/>
      <c r="N23" s="161"/>
      <c r="O23" t="s">
        <v>513</v>
      </c>
    </row>
    <row r="24" spans="1:15" ht="20.100000000000001" customHeight="1">
      <c r="A24">
        <v>63</v>
      </c>
      <c r="B24" s="65">
        <v>17</v>
      </c>
      <c r="C24" s="100">
        <v>172147633</v>
      </c>
      <c r="D24" s="67" t="s">
        <v>190</v>
      </c>
      <c r="E24" s="68" t="s">
        <v>191</v>
      </c>
      <c r="F24" s="101" t="s">
        <v>158</v>
      </c>
      <c r="G24" s="101" t="s">
        <v>535</v>
      </c>
      <c r="H24" s="69"/>
      <c r="I24" s="70"/>
      <c r="J24" s="70"/>
      <c r="K24" s="70"/>
      <c r="L24" s="159" t="s">
        <v>512</v>
      </c>
      <c r="M24" s="160"/>
      <c r="N24" s="161"/>
      <c r="O24" t="s">
        <v>513</v>
      </c>
    </row>
    <row r="25" spans="1:15" ht="20.100000000000001" customHeight="1">
      <c r="A25">
        <v>64</v>
      </c>
      <c r="B25" s="65">
        <v>18</v>
      </c>
      <c r="C25" s="100">
        <v>162143134</v>
      </c>
      <c r="D25" s="67" t="s">
        <v>192</v>
      </c>
      <c r="E25" s="68" t="s">
        <v>193</v>
      </c>
      <c r="F25" s="101" t="s">
        <v>158</v>
      </c>
      <c r="G25" s="101" t="s">
        <v>535</v>
      </c>
      <c r="H25" s="69"/>
      <c r="I25" s="70"/>
      <c r="J25" s="70"/>
      <c r="K25" s="70"/>
      <c r="L25" s="159" t="s">
        <v>512</v>
      </c>
      <c r="M25" s="160"/>
      <c r="N25" s="161"/>
      <c r="O25" t="s">
        <v>513</v>
      </c>
    </row>
    <row r="26" spans="1:15" ht="20.100000000000001" customHeight="1">
      <c r="A26">
        <v>65</v>
      </c>
      <c r="B26" s="65">
        <v>19</v>
      </c>
      <c r="C26" s="100">
        <v>1820264375</v>
      </c>
      <c r="D26" s="67" t="s">
        <v>194</v>
      </c>
      <c r="E26" s="68" t="s">
        <v>127</v>
      </c>
      <c r="F26" s="101" t="s">
        <v>158</v>
      </c>
      <c r="G26" s="101" t="s">
        <v>534</v>
      </c>
      <c r="H26" s="69"/>
      <c r="I26" s="70"/>
      <c r="J26" s="70"/>
      <c r="K26" s="70"/>
      <c r="L26" s="159" t="s">
        <v>512</v>
      </c>
      <c r="M26" s="160"/>
      <c r="N26" s="161"/>
      <c r="O26" t="s">
        <v>513</v>
      </c>
    </row>
    <row r="27" spans="1:15" ht="20.100000000000001" customHeight="1">
      <c r="A27">
        <v>66</v>
      </c>
      <c r="B27" s="65">
        <v>20</v>
      </c>
      <c r="C27" s="100">
        <v>172217283</v>
      </c>
      <c r="D27" s="67" t="s">
        <v>195</v>
      </c>
      <c r="E27" s="68" t="s">
        <v>196</v>
      </c>
      <c r="F27" s="101" t="s">
        <v>158</v>
      </c>
      <c r="G27" s="101" t="s">
        <v>526</v>
      </c>
      <c r="H27" s="69"/>
      <c r="I27" s="70"/>
      <c r="J27" s="70"/>
      <c r="K27" s="70"/>
      <c r="L27" s="159" t="s">
        <v>512</v>
      </c>
      <c r="M27" s="160"/>
      <c r="N27" s="161"/>
      <c r="O27" t="s">
        <v>513</v>
      </c>
    </row>
    <row r="28" spans="1:15" ht="20.100000000000001" customHeight="1">
      <c r="A28">
        <v>67</v>
      </c>
      <c r="B28" s="65">
        <v>21</v>
      </c>
      <c r="C28" s="100">
        <v>172348941</v>
      </c>
      <c r="D28" s="67" t="s">
        <v>197</v>
      </c>
      <c r="E28" s="68" t="s">
        <v>196</v>
      </c>
      <c r="F28" s="101" t="s">
        <v>158</v>
      </c>
      <c r="G28" s="101" t="s">
        <v>537</v>
      </c>
      <c r="H28" s="69"/>
      <c r="I28" s="70"/>
      <c r="J28" s="70"/>
      <c r="K28" s="70"/>
      <c r="L28" s="159" t="s">
        <v>512</v>
      </c>
      <c r="M28" s="160"/>
      <c r="N28" s="161"/>
      <c r="O28" t="s">
        <v>513</v>
      </c>
    </row>
    <row r="29" spans="1:15" ht="20.100000000000001" customHeight="1">
      <c r="A29">
        <v>68</v>
      </c>
      <c r="B29" s="65">
        <v>22</v>
      </c>
      <c r="C29" s="100">
        <v>1820265726</v>
      </c>
      <c r="D29" s="67" t="s">
        <v>198</v>
      </c>
      <c r="E29" s="68" t="s">
        <v>131</v>
      </c>
      <c r="F29" s="101" t="s">
        <v>158</v>
      </c>
      <c r="G29" s="101" t="s">
        <v>516</v>
      </c>
      <c r="H29" s="69"/>
      <c r="I29" s="70"/>
      <c r="J29" s="70"/>
      <c r="K29" s="70"/>
      <c r="L29" s="159" t="s">
        <v>512</v>
      </c>
      <c r="M29" s="160"/>
      <c r="N29" s="161"/>
      <c r="O29" t="s">
        <v>513</v>
      </c>
    </row>
    <row r="30" spans="1:15" ht="20.100000000000001" customHeight="1">
      <c r="A30">
        <v>69</v>
      </c>
      <c r="B30" s="65">
        <v>23</v>
      </c>
      <c r="C30" s="100">
        <v>1820214217</v>
      </c>
      <c r="D30" s="67" t="s">
        <v>199</v>
      </c>
      <c r="E30" s="68" t="s">
        <v>200</v>
      </c>
      <c r="F30" s="101" t="s">
        <v>158</v>
      </c>
      <c r="G30" s="101" t="s">
        <v>516</v>
      </c>
      <c r="H30" s="69"/>
      <c r="I30" s="70"/>
      <c r="J30" s="70"/>
      <c r="K30" s="70"/>
      <c r="L30" s="159" t="s">
        <v>512</v>
      </c>
      <c r="M30" s="160"/>
      <c r="N30" s="161"/>
      <c r="O30" t="s">
        <v>513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538</v>
      </c>
    </row>
    <row r="2" spans="1:15" s="56" customFormat="1">
      <c r="C2" s="172" t="s">
        <v>59</v>
      </c>
      <c r="D2" s="172"/>
      <c r="E2" s="59" t="s">
        <v>498</v>
      </c>
      <c r="F2" s="156" t="s">
        <v>507</v>
      </c>
      <c r="G2" s="156"/>
      <c r="H2" s="156"/>
      <c r="I2" s="156"/>
      <c r="J2" s="156"/>
      <c r="K2" s="15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508</v>
      </c>
      <c r="D3" s="157" t="s">
        <v>509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539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70</v>
      </c>
      <c r="B8" s="65">
        <v>1</v>
      </c>
      <c r="C8" s="100">
        <v>1820263696</v>
      </c>
      <c r="D8" s="67" t="s">
        <v>201</v>
      </c>
      <c r="E8" s="68" t="s">
        <v>202</v>
      </c>
      <c r="F8" s="101" t="s">
        <v>158</v>
      </c>
      <c r="G8" s="101" t="s">
        <v>516</v>
      </c>
      <c r="H8" s="69"/>
      <c r="I8" s="70"/>
      <c r="J8" s="70"/>
      <c r="K8" s="70"/>
      <c r="L8" s="169" t="s">
        <v>512</v>
      </c>
      <c r="M8" s="170"/>
      <c r="N8" s="171"/>
      <c r="O8" t="s">
        <v>513</v>
      </c>
    </row>
    <row r="9" spans="1:15" ht="20.100000000000001" customHeight="1">
      <c r="A9">
        <v>71</v>
      </c>
      <c r="B9" s="65">
        <v>2</v>
      </c>
      <c r="C9" s="100">
        <v>172147635</v>
      </c>
      <c r="D9" s="67" t="s">
        <v>203</v>
      </c>
      <c r="E9" s="68" t="s">
        <v>204</v>
      </c>
      <c r="F9" s="101" t="s">
        <v>158</v>
      </c>
      <c r="G9" s="101" t="s">
        <v>535</v>
      </c>
      <c r="H9" s="69"/>
      <c r="I9" s="70"/>
      <c r="J9" s="70"/>
      <c r="K9" s="70"/>
      <c r="L9" s="159" t="s">
        <v>512</v>
      </c>
      <c r="M9" s="160"/>
      <c r="N9" s="161"/>
      <c r="O9" t="s">
        <v>513</v>
      </c>
    </row>
    <row r="10" spans="1:15" ht="20.100000000000001" customHeight="1">
      <c r="A10">
        <v>72</v>
      </c>
      <c r="B10" s="65">
        <v>3</v>
      </c>
      <c r="C10" s="100">
        <v>1820263697</v>
      </c>
      <c r="D10" s="67" t="s">
        <v>205</v>
      </c>
      <c r="E10" s="68" t="s">
        <v>138</v>
      </c>
      <c r="F10" s="101" t="s">
        <v>158</v>
      </c>
      <c r="G10" s="101" t="s">
        <v>534</v>
      </c>
      <c r="H10" s="69"/>
      <c r="I10" s="70"/>
      <c r="J10" s="70"/>
      <c r="K10" s="70"/>
      <c r="L10" s="159" t="s">
        <v>512</v>
      </c>
      <c r="M10" s="160"/>
      <c r="N10" s="161"/>
      <c r="O10" t="s">
        <v>513</v>
      </c>
    </row>
    <row r="11" spans="1:15" ht="20.100000000000001" customHeight="1">
      <c r="A11">
        <v>73</v>
      </c>
      <c r="B11" s="65">
        <v>4</v>
      </c>
      <c r="C11" s="100">
        <v>172147636</v>
      </c>
      <c r="D11" s="67" t="s">
        <v>206</v>
      </c>
      <c r="E11" s="68" t="s">
        <v>207</v>
      </c>
      <c r="F11" s="101" t="s">
        <v>158</v>
      </c>
      <c r="G11" s="101" t="s">
        <v>535</v>
      </c>
      <c r="H11" s="69"/>
      <c r="I11" s="70"/>
      <c r="J11" s="70"/>
      <c r="K11" s="70"/>
      <c r="L11" s="159" t="s">
        <v>512</v>
      </c>
      <c r="M11" s="160"/>
      <c r="N11" s="161"/>
      <c r="O11" t="s">
        <v>513</v>
      </c>
    </row>
    <row r="12" spans="1:15" ht="20.100000000000001" customHeight="1">
      <c r="A12">
        <v>74</v>
      </c>
      <c r="B12" s="65">
        <v>5</v>
      </c>
      <c r="C12" s="100">
        <v>172217307</v>
      </c>
      <c r="D12" s="67" t="s">
        <v>208</v>
      </c>
      <c r="E12" s="68" t="s">
        <v>209</v>
      </c>
      <c r="F12" s="101" t="s">
        <v>158</v>
      </c>
      <c r="G12" s="101" t="s">
        <v>526</v>
      </c>
      <c r="H12" s="69"/>
      <c r="I12" s="70"/>
      <c r="J12" s="70"/>
      <c r="K12" s="70"/>
      <c r="L12" s="159" t="s">
        <v>512</v>
      </c>
      <c r="M12" s="160"/>
      <c r="N12" s="161"/>
      <c r="O12" t="s">
        <v>513</v>
      </c>
    </row>
    <row r="13" spans="1:15" ht="20.100000000000001" customHeight="1">
      <c r="A13">
        <v>75</v>
      </c>
      <c r="B13" s="65">
        <v>6</v>
      </c>
      <c r="C13" s="100">
        <v>172147637</v>
      </c>
      <c r="D13" s="67" t="s">
        <v>210</v>
      </c>
      <c r="E13" s="68" t="s">
        <v>211</v>
      </c>
      <c r="F13" s="101" t="s">
        <v>158</v>
      </c>
      <c r="G13" s="101" t="s">
        <v>535</v>
      </c>
      <c r="H13" s="69"/>
      <c r="I13" s="70"/>
      <c r="J13" s="70"/>
      <c r="K13" s="70"/>
      <c r="L13" s="159" t="s">
        <v>512</v>
      </c>
      <c r="M13" s="160"/>
      <c r="N13" s="161"/>
      <c r="O13" t="s">
        <v>513</v>
      </c>
    </row>
    <row r="14" spans="1:15" ht="20.100000000000001" customHeight="1">
      <c r="A14">
        <v>76</v>
      </c>
      <c r="B14" s="65">
        <v>7</v>
      </c>
      <c r="C14" s="100">
        <v>162223422</v>
      </c>
      <c r="D14" s="67" t="s">
        <v>212</v>
      </c>
      <c r="E14" s="68" t="s">
        <v>142</v>
      </c>
      <c r="F14" s="101" t="s">
        <v>158</v>
      </c>
      <c r="G14" s="101" t="s">
        <v>540</v>
      </c>
      <c r="H14" s="69"/>
      <c r="I14" s="70"/>
      <c r="J14" s="70"/>
      <c r="K14" s="70"/>
      <c r="L14" s="159" t="s">
        <v>512</v>
      </c>
      <c r="M14" s="160"/>
      <c r="N14" s="161"/>
      <c r="O14" t="s">
        <v>513</v>
      </c>
    </row>
    <row r="15" spans="1:15" ht="20.100000000000001" customHeight="1">
      <c r="A15">
        <v>77</v>
      </c>
      <c r="B15" s="65">
        <v>8</v>
      </c>
      <c r="C15" s="100">
        <v>1820263698</v>
      </c>
      <c r="D15" s="67" t="s">
        <v>213</v>
      </c>
      <c r="E15" s="68" t="s">
        <v>148</v>
      </c>
      <c r="F15" s="101" t="s">
        <v>158</v>
      </c>
      <c r="G15" s="101" t="s">
        <v>516</v>
      </c>
      <c r="H15" s="69"/>
      <c r="I15" s="70"/>
      <c r="J15" s="70"/>
      <c r="K15" s="70"/>
      <c r="L15" s="159" t="s">
        <v>512</v>
      </c>
      <c r="M15" s="160"/>
      <c r="N15" s="161"/>
      <c r="O15" t="s">
        <v>513</v>
      </c>
    </row>
    <row r="16" spans="1:15" ht="20.100000000000001" customHeight="1">
      <c r="A16">
        <v>78</v>
      </c>
      <c r="B16" s="65">
        <v>9</v>
      </c>
      <c r="C16" s="100">
        <v>1821266548</v>
      </c>
      <c r="D16" s="67" t="s">
        <v>214</v>
      </c>
      <c r="E16" s="68" t="s">
        <v>215</v>
      </c>
      <c r="F16" s="101" t="s">
        <v>158</v>
      </c>
      <c r="G16" s="101" t="s">
        <v>516</v>
      </c>
      <c r="H16" s="69"/>
      <c r="I16" s="70"/>
      <c r="J16" s="70"/>
      <c r="K16" s="70"/>
      <c r="L16" s="159" t="s">
        <v>512</v>
      </c>
      <c r="M16" s="160"/>
      <c r="N16" s="161"/>
      <c r="O16" t="s">
        <v>513</v>
      </c>
    </row>
    <row r="17" spans="1:15" ht="20.100000000000001" customHeight="1">
      <c r="A17">
        <v>79</v>
      </c>
      <c r="B17" s="65">
        <v>10</v>
      </c>
      <c r="C17" s="100">
        <v>172147638</v>
      </c>
      <c r="D17" s="67" t="s">
        <v>216</v>
      </c>
      <c r="E17" s="68" t="s">
        <v>217</v>
      </c>
      <c r="F17" s="101" t="s">
        <v>158</v>
      </c>
      <c r="G17" s="101" t="s">
        <v>535</v>
      </c>
      <c r="H17" s="69"/>
      <c r="I17" s="70"/>
      <c r="J17" s="70"/>
      <c r="K17" s="70"/>
      <c r="L17" s="159" t="s">
        <v>512</v>
      </c>
      <c r="M17" s="160"/>
      <c r="N17" s="161"/>
      <c r="O17" t="s">
        <v>513</v>
      </c>
    </row>
    <row r="18" spans="1:15" ht="20.100000000000001" customHeight="1">
      <c r="A18">
        <v>80</v>
      </c>
      <c r="B18" s="65">
        <v>11</v>
      </c>
      <c r="C18" s="100">
        <v>1820714964</v>
      </c>
      <c r="D18" s="67" t="s">
        <v>218</v>
      </c>
      <c r="E18" s="68" t="s">
        <v>155</v>
      </c>
      <c r="F18" s="101" t="s">
        <v>158</v>
      </c>
      <c r="G18" s="101" t="s">
        <v>541</v>
      </c>
      <c r="H18" s="69"/>
      <c r="I18" s="70"/>
      <c r="J18" s="70"/>
      <c r="K18" s="70"/>
      <c r="L18" s="159" t="s">
        <v>512</v>
      </c>
      <c r="M18" s="160"/>
      <c r="N18" s="161"/>
      <c r="O18" t="s">
        <v>513</v>
      </c>
    </row>
    <row r="19" spans="1:15" ht="20.100000000000001" customHeight="1">
      <c r="A19">
        <v>81</v>
      </c>
      <c r="B19" s="65">
        <v>12</v>
      </c>
      <c r="C19" s="100">
        <v>1820236316</v>
      </c>
      <c r="D19" s="67" t="s">
        <v>219</v>
      </c>
      <c r="E19" s="68" t="s">
        <v>220</v>
      </c>
      <c r="F19" s="101" t="s">
        <v>158</v>
      </c>
      <c r="G19" s="101" t="s">
        <v>530</v>
      </c>
      <c r="H19" s="69"/>
      <c r="I19" s="70"/>
      <c r="J19" s="70"/>
      <c r="K19" s="70"/>
      <c r="L19" s="159" t="s">
        <v>512</v>
      </c>
      <c r="M19" s="160"/>
      <c r="N19" s="161"/>
      <c r="O19" t="s">
        <v>513</v>
      </c>
    </row>
    <row r="20" spans="1:15" ht="20.100000000000001" customHeight="1">
      <c r="A20">
        <v>82</v>
      </c>
      <c r="B20" s="65">
        <v>13</v>
      </c>
      <c r="C20" s="100">
        <v>172338219</v>
      </c>
      <c r="D20" s="67" t="s">
        <v>221</v>
      </c>
      <c r="E20" s="68" t="s">
        <v>222</v>
      </c>
      <c r="F20" s="101" t="s">
        <v>158</v>
      </c>
      <c r="G20" s="101" t="s">
        <v>519</v>
      </c>
      <c r="H20" s="69"/>
      <c r="I20" s="70"/>
      <c r="J20" s="70"/>
      <c r="K20" s="70"/>
      <c r="L20" s="159" t="s">
        <v>512</v>
      </c>
      <c r="M20" s="160"/>
      <c r="N20" s="161"/>
      <c r="O20" t="s">
        <v>513</v>
      </c>
    </row>
    <row r="21" spans="1:15" ht="20.100000000000001" customHeight="1">
      <c r="A21">
        <v>83</v>
      </c>
      <c r="B21" s="65">
        <v>14</v>
      </c>
      <c r="C21" s="100">
        <v>172217124</v>
      </c>
      <c r="D21" s="67" t="s">
        <v>223</v>
      </c>
      <c r="E21" s="68" t="s">
        <v>78</v>
      </c>
      <c r="F21" s="101" t="s">
        <v>224</v>
      </c>
      <c r="G21" s="101" t="s">
        <v>542</v>
      </c>
      <c r="H21" s="69"/>
      <c r="I21" s="70"/>
      <c r="J21" s="70"/>
      <c r="K21" s="70"/>
      <c r="L21" s="159" t="s">
        <v>512</v>
      </c>
      <c r="M21" s="160"/>
      <c r="N21" s="161"/>
      <c r="O21" t="s">
        <v>513</v>
      </c>
    </row>
    <row r="22" spans="1:15" ht="20.100000000000001" customHeight="1">
      <c r="A22">
        <v>84</v>
      </c>
      <c r="B22" s="65">
        <v>15</v>
      </c>
      <c r="C22" s="100">
        <v>172217128</v>
      </c>
      <c r="D22" s="67" t="s">
        <v>225</v>
      </c>
      <c r="E22" s="68" t="s">
        <v>81</v>
      </c>
      <c r="F22" s="101" t="s">
        <v>224</v>
      </c>
      <c r="G22" s="101" t="s">
        <v>542</v>
      </c>
      <c r="H22" s="69"/>
      <c r="I22" s="70"/>
      <c r="J22" s="70"/>
      <c r="K22" s="70"/>
      <c r="L22" s="159" t="s">
        <v>512</v>
      </c>
      <c r="M22" s="160"/>
      <c r="N22" s="161"/>
      <c r="O22" t="s">
        <v>513</v>
      </c>
    </row>
    <row r="23" spans="1:15" ht="20.100000000000001" customHeight="1">
      <c r="A23">
        <v>85</v>
      </c>
      <c r="B23" s="65">
        <v>16</v>
      </c>
      <c r="C23" s="100">
        <v>172217130</v>
      </c>
      <c r="D23" s="67" t="s">
        <v>226</v>
      </c>
      <c r="E23" s="68" t="s">
        <v>81</v>
      </c>
      <c r="F23" s="101" t="s">
        <v>224</v>
      </c>
      <c r="G23" s="101" t="s">
        <v>515</v>
      </c>
      <c r="H23" s="69"/>
      <c r="I23" s="70"/>
      <c r="J23" s="70"/>
      <c r="K23" s="70"/>
      <c r="L23" s="159" t="s">
        <v>512</v>
      </c>
      <c r="M23" s="160"/>
      <c r="N23" s="161"/>
      <c r="O23" t="s">
        <v>513</v>
      </c>
    </row>
    <row r="24" spans="1:15" ht="20.100000000000001" customHeight="1">
      <c r="A24">
        <v>86</v>
      </c>
      <c r="B24" s="65">
        <v>17</v>
      </c>
      <c r="C24" s="100">
        <v>172528494</v>
      </c>
      <c r="D24" s="67" t="s">
        <v>227</v>
      </c>
      <c r="E24" s="68" t="s">
        <v>85</v>
      </c>
      <c r="F24" s="101" t="s">
        <v>224</v>
      </c>
      <c r="G24" s="101" t="s">
        <v>521</v>
      </c>
      <c r="H24" s="69"/>
      <c r="I24" s="70"/>
      <c r="J24" s="70"/>
      <c r="K24" s="70"/>
      <c r="L24" s="159" t="s">
        <v>512</v>
      </c>
      <c r="M24" s="160"/>
      <c r="N24" s="161"/>
      <c r="O24" t="s">
        <v>513</v>
      </c>
    </row>
    <row r="25" spans="1:15" ht="20.100000000000001" customHeight="1">
      <c r="A25">
        <v>87</v>
      </c>
      <c r="B25" s="65">
        <v>18</v>
      </c>
      <c r="C25" s="100">
        <v>172217136</v>
      </c>
      <c r="D25" s="67" t="s">
        <v>228</v>
      </c>
      <c r="E25" s="68" t="s">
        <v>229</v>
      </c>
      <c r="F25" s="101" t="s">
        <v>224</v>
      </c>
      <c r="G25" s="101" t="s">
        <v>542</v>
      </c>
      <c r="H25" s="69"/>
      <c r="I25" s="70"/>
      <c r="J25" s="70"/>
      <c r="K25" s="70"/>
      <c r="L25" s="159" t="s">
        <v>512</v>
      </c>
      <c r="M25" s="160"/>
      <c r="N25" s="161"/>
      <c r="O25" t="s">
        <v>513</v>
      </c>
    </row>
    <row r="26" spans="1:15" ht="20.100000000000001" customHeight="1">
      <c r="A26">
        <v>88</v>
      </c>
      <c r="B26" s="65">
        <v>19</v>
      </c>
      <c r="C26" s="100">
        <v>162314770</v>
      </c>
      <c r="D26" s="67" t="s">
        <v>230</v>
      </c>
      <c r="E26" s="68" t="s">
        <v>162</v>
      </c>
      <c r="F26" s="101" t="s">
        <v>224</v>
      </c>
      <c r="G26" s="101" t="s">
        <v>542</v>
      </c>
      <c r="H26" s="69"/>
      <c r="I26" s="70"/>
      <c r="J26" s="70"/>
      <c r="K26" s="70"/>
      <c r="L26" s="159" t="s">
        <v>512</v>
      </c>
      <c r="M26" s="160"/>
      <c r="N26" s="161"/>
      <c r="O26" t="s">
        <v>513</v>
      </c>
    </row>
    <row r="27" spans="1:15" ht="20.100000000000001" customHeight="1">
      <c r="A27">
        <v>89</v>
      </c>
      <c r="B27" s="65">
        <v>20</v>
      </c>
      <c r="C27" s="100">
        <v>172217144</v>
      </c>
      <c r="D27" s="67" t="s">
        <v>231</v>
      </c>
      <c r="E27" s="68" t="s">
        <v>162</v>
      </c>
      <c r="F27" s="101" t="s">
        <v>224</v>
      </c>
      <c r="G27" s="101" t="s">
        <v>515</v>
      </c>
      <c r="H27" s="69"/>
      <c r="I27" s="70"/>
      <c r="J27" s="70"/>
      <c r="K27" s="70"/>
      <c r="L27" s="159" t="s">
        <v>512</v>
      </c>
      <c r="M27" s="160"/>
      <c r="N27" s="161"/>
      <c r="O27" t="s">
        <v>513</v>
      </c>
    </row>
    <row r="28" spans="1:15" ht="20.100000000000001" customHeight="1">
      <c r="A28">
        <v>90</v>
      </c>
      <c r="B28" s="65">
        <v>21</v>
      </c>
      <c r="C28" s="100">
        <v>172217147</v>
      </c>
      <c r="D28" s="67" t="s">
        <v>232</v>
      </c>
      <c r="E28" s="68" t="s">
        <v>233</v>
      </c>
      <c r="F28" s="101" t="s">
        <v>224</v>
      </c>
      <c r="G28" s="101" t="s">
        <v>526</v>
      </c>
      <c r="H28" s="69"/>
      <c r="I28" s="70"/>
      <c r="J28" s="70"/>
      <c r="K28" s="70"/>
      <c r="L28" s="159" t="s">
        <v>512</v>
      </c>
      <c r="M28" s="160"/>
      <c r="N28" s="161"/>
      <c r="O28" t="s">
        <v>513</v>
      </c>
    </row>
    <row r="29" spans="1:15" ht="20.100000000000001" customHeight="1">
      <c r="A29">
        <v>91</v>
      </c>
      <c r="B29" s="65">
        <v>22</v>
      </c>
      <c r="C29" s="100">
        <v>172217164</v>
      </c>
      <c r="D29" s="67" t="s">
        <v>234</v>
      </c>
      <c r="E29" s="68" t="s">
        <v>95</v>
      </c>
      <c r="F29" s="101" t="s">
        <v>224</v>
      </c>
      <c r="G29" s="101" t="s">
        <v>542</v>
      </c>
      <c r="H29" s="69"/>
      <c r="I29" s="70"/>
      <c r="J29" s="70"/>
      <c r="K29" s="70"/>
      <c r="L29" s="159" t="s">
        <v>512</v>
      </c>
      <c r="M29" s="160"/>
      <c r="N29" s="161"/>
      <c r="O29" t="s">
        <v>513</v>
      </c>
    </row>
    <row r="30" spans="1:15" ht="20.100000000000001" customHeight="1">
      <c r="A30">
        <v>92</v>
      </c>
      <c r="B30" s="65">
        <v>23</v>
      </c>
      <c r="C30" s="100">
        <v>172217181</v>
      </c>
      <c r="D30" s="67" t="s">
        <v>235</v>
      </c>
      <c r="E30" s="68" t="s">
        <v>102</v>
      </c>
      <c r="F30" s="101" t="s">
        <v>224</v>
      </c>
      <c r="G30" s="101" t="s">
        <v>529</v>
      </c>
      <c r="H30" s="69"/>
      <c r="I30" s="70"/>
      <c r="J30" s="70"/>
      <c r="K30" s="70"/>
      <c r="L30" s="159" t="s">
        <v>512</v>
      </c>
      <c r="M30" s="160"/>
      <c r="N30" s="161"/>
      <c r="O30" t="s">
        <v>513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543</v>
      </c>
    </row>
    <row r="2" spans="1:15" s="56" customFormat="1">
      <c r="C2" s="172" t="s">
        <v>59</v>
      </c>
      <c r="D2" s="172"/>
      <c r="E2" s="59" t="s">
        <v>499</v>
      </c>
      <c r="F2" s="156" t="s">
        <v>507</v>
      </c>
      <c r="G2" s="156"/>
      <c r="H2" s="156"/>
      <c r="I2" s="156"/>
      <c r="J2" s="156"/>
      <c r="K2" s="15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508</v>
      </c>
      <c r="D3" s="157" t="s">
        <v>509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544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93</v>
      </c>
      <c r="B8" s="65">
        <v>1</v>
      </c>
      <c r="C8" s="100">
        <v>172217200</v>
      </c>
      <c r="D8" s="67" t="s">
        <v>236</v>
      </c>
      <c r="E8" s="68" t="s">
        <v>106</v>
      </c>
      <c r="F8" s="101" t="s">
        <v>224</v>
      </c>
      <c r="G8" s="101" t="s">
        <v>542</v>
      </c>
      <c r="H8" s="69"/>
      <c r="I8" s="70"/>
      <c r="J8" s="70"/>
      <c r="K8" s="70"/>
      <c r="L8" s="169" t="s">
        <v>512</v>
      </c>
      <c r="M8" s="170"/>
      <c r="N8" s="171"/>
      <c r="O8" t="s">
        <v>513</v>
      </c>
    </row>
    <row r="9" spans="1:15" ht="20.100000000000001" customHeight="1">
      <c r="A9">
        <v>94</v>
      </c>
      <c r="B9" s="65">
        <v>2</v>
      </c>
      <c r="C9" s="100">
        <v>172217204</v>
      </c>
      <c r="D9" s="67" t="s">
        <v>237</v>
      </c>
      <c r="E9" s="68" t="s">
        <v>177</v>
      </c>
      <c r="F9" s="101" t="s">
        <v>224</v>
      </c>
      <c r="G9" s="101" t="s">
        <v>542</v>
      </c>
      <c r="H9" s="69"/>
      <c r="I9" s="70"/>
      <c r="J9" s="70"/>
      <c r="K9" s="70"/>
      <c r="L9" s="159" t="s">
        <v>512</v>
      </c>
      <c r="M9" s="160"/>
      <c r="N9" s="161"/>
      <c r="O9" t="s">
        <v>513</v>
      </c>
    </row>
    <row r="10" spans="1:15" ht="20.100000000000001" customHeight="1">
      <c r="A10">
        <v>95</v>
      </c>
      <c r="B10" s="65">
        <v>3</v>
      </c>
      <c r="C10" s="100">
        <v>172217213</v>
      </c>
      <c r="D10" s="67" t="s">
        <v>238</v>
      </c>
      <c r="E10" s="68" t="s">
        <v>181</v>
      </c>
      <c r="F10" s="101" t="s">
        <v>224</v>
      </c>
      <c r="G10" s="101" t="s">
        <v>529</v>
      </c>
      <c r="H10" s="69"/>
      <c r="I10" s="70"/>
      <c r="J10" s="70"/>
      <c r="K10" s="70"/>
      <c r="L10" s="159" t="s">
        <v>512</v>
      </c>
      <c r="M10" s="160"/>
      <c r="N10" s="161"/>
      <c r="O10" t="s">
        <v>513</v>
      </c>
    </row>
    <row r="11" spans="1:15" ht="20.100000000000001" customHeight="1">
      <c r="A11">
        <v>96</v>
      </c>
      <c r="B11" s="65">
        <v>4</v>
      </c>
      <c r="C11" s="100">
        <v>172217220</v>
      </c>
      <c r="D11" s="67" t="s">
        <v>239</v>
      </c>
      <c r="E11" s="68" t="s">
        <v>113</v>
      </c>
      <c r="F11" s="101" t="s">
        <v>224</v>
      </c>
      <c r="G11" s="101" t="s">
        <v>542</v>
      </c>
      <c r="H11" s="69"/>
      <c r="I11" s="70"/>
      <c r="J11" s="70"/>
      <c r="K11" s="70"/>
      <c r="L11" s="159" t="s">
        <v>512</v>
      </c>
      <c r="M11" s="160"/>
      <c r="N11" s="161"/>
      <c r="O11" t="s">
        <v>513</v>
      </c>
    </row>
    <row r="12" spans="1:15" ht="20.100000000000001" customHeight="1">
      <c r="A12">
        <v>97</v>
      </c>
      <c r="B12" s="65">
        <v>5</v>
      </c>
      <c r="C12" s="100">
        <v>172218882</v>
      </c>
      <c r="D12" s="67" t="s">
        <v>240</v>
      </c>
      <c r="E12" s="68" t="s">
        <v>186</v>
      </c>
      <c r="F12" s="101" t="s">
        <v>224</v>
      </c>
      <c r="G12" s="101" t="s">
        <v>515</v>
      </c>
      <c r="H12" s="69"/>
      <c r="I12" s="70"/>
      <c r="J12" s="70"/>
      <c r="K12" s="70"/>
      <c r="L12" s="159" t="s">
        <v>512</v>
      </c>
      <c r="M12" s="160"/>
      <c r="N12" s="161"/>
      <c r="O12" t="s">
        <v>513</v>
      </c>
    </row>
    <row r="13" spans="1:15" ht="20.100000000000001" customHeight="1">
      <c r="A13">
        <v>98</v>
      </c>
      <c r="B13" s="65">
        <v>6</v>
      </c>
      <c r="C13" s="100">
        <v>172217228</v>
      </c>
      <c r="D13" s="67" t="s">
        <v>241</v>
      </c>
      <c r="E13" s="68" t="s">
        <v>242</v>
      </c>
      <c r="F13" s="101" t="s">
        <v>224</v>
      </c>
      <c r="G13" s="101" t="s">
        <v>542</v>
      </c>
      <c r="H13" s="69"/>
      <c r="I13" s="70"/>
      <c r="J13" s="70"/>
      <c r="K13" s="70"/>
      <c r="L13" s="159" t="s">
        <v>512</v>
      </c>
      <c r="M13" s="160"/>
      <c r="N13" s="161"/>
      <c r="O13" t="s">
        <v>513</v>
      </c>
    </row>
    <row r="14" spans="1:15" ht="20.100000000000001" customHeight="1">
      <c r="A14">
        <v>99</v>
      </c>
      <c r="B14" s="65">
        <v>7</v>
      </c>
      <c r="C14" s="100">
        <v>172217233</v>
      </c>
      <c r="D14" s="67" t="s">
        <v>243</v>
      </c>
      <c r="E14" s="68" t="s">
        <v>244</v>
      </c>
      <c r="F14" s="101" t="s">
        <v>224</v>
      </c>
      <c r="G14" s="101" t="s">
        <v>529</v>
      </c>
      <c r="H14" s="69"/>
      <c r="I14" s="70"/>
      <c r="J14" s="70"/>
      <c r="K14" s="70"/>
      <c r="L14" s="159" t="s">
        <v>512</v>
      </c>
      <c r="M14" s="160"/>
      <c r="N14" s="161"/>
      <c r="O14" t="s">
        <v>513</v>
      </c>
    </row>
    <row r="15" spans="1:15" ht="20.100000000000001" customHeight="1">
      <c r="A15">
        <v>100</v>
      </c>
      <c r="B15" s="65">
        <v>8</v>
      </c>
      <c r="C15" s="100">
        <v>172217236</v>
      </c>
      <c r="D15" s="67" t="s">
        <v>245</v>
      </c>
      <c r="E15" s="68" t="s">
        <v>119</v>
      </c>
      <c r="F15" s="101" t="s">
        <v>224</v>
      </c>
      <c r="G15" s="101" t="s">
        <v>542</v>
      </c>
      <c r="H15" s="69"/>
      <c r="I15" s="70"/>
      <c r="J15" s="70"/>
      <c r="K15" s="70"/>
      <c r="L15" s="159" t="s">
        <v>512</v>
      </c>
      <c r="M15" s="160"/>
      <c r="N15" s="161"/>
      <c r="O15" t="s">
        <v>513</v>
      </c>
    </row>
    <row r="16" spans="1:15" ht="20.100000000000001" customHeight="1">
      <c r="A16">
        <v>101</v>
      </c>
      <c r="B16" s="65">
        <v>9</v>
      </c>
      <c r="C16" s="100">
        <v>172217242</v>
      </c>
      <c r="D16" s="67" t="s">
        <v>246</v>
      </c>
      <c r="E16" s="68" t="s">
        <v>247</v>
      </c>
      <c r="F16" s="101" t="s">
        <v>224</v>
      </c>
      <c r="G16" s="101" t="s">
        <v>515</v>
      </c>
      <c r="H16" s="69"/>
      <c r="I16" s="70"/>
      <c r="J16" s="70"/>
      <c r="K16" s="70"/>
      <c r="L16" s="159" t="s">
        <v>512</v>
      </c>
      <c r="M16" s="160"/>
      <c r="N16" s="161"/>
      <c r="O16" t="s">
        <v>513</v>
      </c>
    </row>
    <row r="17" spans="1:15" ht="20.100000000000001" customHeight="1">
      <c r="A17">
        <v>102</v>
      </c>
      <c r="B17" s="65">
        <v>10</v>
      </c>
      <c r="C17" s="100">
        <v>172217243</v>
      </c>
      <c r="D17" s="67" t="s">
        <v>203</v>
      </c>
      <c r="E17" s="68" t="s">
        <v>247</v>
      </c>
      <c r="F17" s="101" t="s">
        <v>224</v>
      </c>
      <c r="G17" s="101" t="s">
        <v>526</v>
      </c>
      <c r="H17" s="69"/>
      <c r="I17" s="70"/>
      <c r="J17" s="70"/>
      <c r="K17" s="70"/>
      <c r="L17" s="159" t="s">
        <v>512</v>
      </c>
      <c r="M17" s="160"/>
      <c r="N17" s="161"/>
      <c r="O17" t="s">
        <v>513</v>
      </c>
    </row>
    <row r="18" spans="1:15" ht="20.100000000000001" customHeight="1">
      <c r="A18">
        <v>103</v>
      </c>
      <c r="B18" s="65">
        <v>11</v>
      </c>
      <c r="C18" s="100">
        <v>172217244</v>
      </c>
      <c r="D18" s="67" t="s">
        <v>248</v>
      </c>
      <c r="E18" s="68" t="s">
        <v>121</v>
      </c>
      <c r="F18" s="101" t="s">
        <v>224</v>
      </c>
      <c r="G18" s="101" t="s">
        <v>542</v>
      </c>
      <c r="H18" s="69"/>
      <c r="I18" s="70"/>
      <c r="J18" s="70"/>
      <c r="K18" s="70"/>
      <c r="L18" s="159" t="s">
        <v>512</v>
      </c>
      <c r="M18" s="160"/>
      <c r="N18" s="161"/>
      <c r="O18" t="s">
        <v>513</v>
      </c>
    </row>
    <row r="19" spans="1:15" ht="20.100000000000001" customHeight="1">
      <c r="A19">
        <v>104</v>
      </c>
      <c r="B19" s="65">
        <v>12</v>
      </c>
      <c r="C19" s="100">
        <v>172217246</v>
      </c>
      <c r="D19" s="67" t="s">
        <v>249</v>
      </c>
      <c r="E19" s="68" t="s">
        <v>121</v>
      </c>
      <c r="F19" s="101" t="s">
        <v>224</v>
      </c>
      <c r="G19" s="101" t="s">
        <v>515</v>
      </c>
      <c r="H19" s="69"/>
      <c r="I19" s="70"/>
      <c r="J19" s="70"/>
      <c r="K19" s="70"/>
      <c r="L19" s="159" t="s">
        <v>512</v>
      </c>
      <c r="M19" s="160"/>
      <c r="N19" s="161"/>
      <c r="O19" t="s">
        <v>513</v>
      </c>
    </row>
    <row r="20" spans="1:15" ht="20.100000000000001" customHeight="1">
      <c r="A20">
        <v>105</v>
      </c>
      <c r="B20" s="65">
        <v>13</v>
      </c>
      <c r="C20" s="100">
        <v>172217250</v>
      </c>
      <c r="D20" s="67" t="s">
        <v>250</v>
      </c>
      <c r="E20" s="68" t="s">
        <v>251</v>
      </c>
      <c r="F20" s="101" t="s">
        <v>224</v>
      </c>
      <c r="G20" s="101" t="s">
        <v>515</v>
      </c>
      <c r="H20" s="69"/>
      <c r="I20" s="70"/>
      <c r="J20" s="70"/>
      <c r="K20" s="70"/>
      <c r="L20" s="159" t="s">
        <v>512</v>
      </c>
      <c r="M20" s="160"/>
      <c r="N20" s="161"/>
      <c r="O20" t="s">
        <v>513</v>
      </c>
    </row>
    <row r="21" spans="1:15" ht="20.100000000000001" customHeight="1">
      <c r="A21">
        <v>106</v>
      </c>
      <c r="B21" s="65">
        <v>14</v>
      </c>
      <c r="C21" s="100">
        <v>1821636031</v>
      </c>
      <c r="D21" s="67" t="s">
        <v>252</v>
      </c>
      <c r="E21" s="68" t="s">
        <v>251</v>
      </c>
      <c r="F21" s="101" t="s">
        <v>224</v>
      </c>
      <c r="G21" s="101" t="s">
        <v>545</v>
      </c>
      <c r="H21" s="69"/>
      <c r="I21" s="70"/>
      <c r="J21" s="70"/>
      <c r="K21" s="70"/>
      <c r="L21" s="159" t="s">
        <v>512</v>
      </c>
      <c r="M21" s="160"/>
      <c r="N21" s="161"/>
      <c r="O21" t="s">
        <v>513</v>
      </c>
    </row>
    <row r="22" spans="1:15" ht="20.100000000000001" customHeight="1">
      <c r="A22">
        <v>107</v>
      </c>
      <c r="B22" s="65">
        <v>15</v>
      </c>
      <c r="C22" s="100">
        <v>172217260</v>
      </c>
      <c r="D22" s="67" t="s">
        <v>253</v>
      </c>
      <c r="E22" s="68" t="s">
        <v>193</v>
      </c>
      <c r="F22" s="101" t="s">
        <v>224</v>
      </c>
      <c r="G22" s="101" t="s">
        <v>542</v>
      </c>
      <c r="H22" s="69"/>
      <c r="I22" s="70"/>
      <c r="J22" s="70"/>
      <c r="K22" s="70"/>
      <c r="L22" s="159" t="s">
        <v>512</v>
      </c>
      <c r="M22" s="160"/>
      <c r="N22" s="161"/>
      <c r="O22" t="s">
        <v>513</v>
      </c>
    </row>
    <row r="23" spans="1:15" ht="20.100000000000001" customHeight="1">
      <c r="A23">
        <v>108</v>
      </c>
      <c r="B23" s="65">
        <v>16</v>
      </c>
      <c r="C23" s="100">
        <v>172217262</v>
      </c>
      <c r="D23" s="67" t="s">
        <v>254</v>
      </c>
      <c r="E23" s="68" t="s">
        <v>255</v>
      </c>
      <c r="F23" s="101" t="s">
        <v>224</v>
      </c>
      <c r="G23" s="101" t="s">
        <v>515</v>
      </c>
      <c r="H23" s="69"/>
      <c r="I23" s="70"/>
      <c r="J23" s="70"/>
      <c r="K23" s="70"/>
      <c r="L23" s="159" t="s">
        <v>512</v>
      </c>
      <c r="M23" s="160"/>
      <c r="N23" s="161"/>
      <c r="O23" t="s">
        <v>513</v>
      </c>
    </row>
    <row r="24" spans="1:15" ht="20.100000000000001" customHeight="1">
      <c r="A24">
        <v>109</v>
      </c>
      <c r="B24" s="65">
        <v>17</v>
      </c>
      <c r="C24" s="100">
        <v>172217264</v>
      </c>
      <c r="D24" s="67" t="s">
        <v>180</v>
      </c>
      <c r="E24" s="68" t="s">
        <v>256</v>
      </c>
      <c r="F24" s="101" t="s">
        <v>224</v>
      </c>
      <c r="G24" s="101" t="s">
        <v>542</v>
      </c>
      <c r="H24" s="69"/>
      <c r="I24" s="70"/>
      <c r="J24" s="70"/>
      <c r="K24" s="70"/>
      <c r="L24" s="159" t="s">
        <v>512</v>
      </c>
      <c r="M24" s="160"/>
      <c r="N24" s="161"/>
      <c r="O24" t="s">
        <v>513</v>
      </c>
    </row>
    <row r="25" spans="1:15" ht="20.100000000000001" customHeight="1">
      <c r="A25">
        <v>110</v>
      </c>
      <c r="B25" s="65">
        <v>18</v>
      </c>
      <c r="C25" s="100">
        <v>172217269</v>
      </c>
      <c r="D25" s="67" t="s">
        <v>257</v>
      </c>
      <c r="E25" s="68" t="s">
        <v>258</v>
      </c>
      <c r="F25" s="101" t="s">
        <v>224</v>
      </c>
      <c r="G25" s="101" t="s">
        <v>529</v>
      </c>
      <c r="H25" s="69"/>
      <c r="I25" s="70"/>
      <c r="J25" s="70"/>
      <c r="K25" s="70"/>
      <c r="L25" s="159" t="s">
        <v>512</v>
      </c>
      <c r="M25" s="160"/>
      <c r="N25" s="161"/>
      <c r="O25" t="s">
        <v>513</v>
      </c>
    </row>
    <row r="26" spans="1:15" ht="20.100000000000001" customHeight="1">
      <c r="A26">
        <v>111</v>
      </c>
      <c r="B26" s="65">
        <v>19</v>
      </c>
      <c r="C26" s="100">
        <v>172217276</v>
      </c>
      <c r="D26" s="67" t="s">
        <v>259</v>
      </c>
      <c r="E26" s="68" t="s">
        <v>260</v>
      </c>
      <c r="F26" s="101" t="s">
        <v>224</v>
      </c>
      <c r="G26" s="101" t="s">
        <v>546</v>
      </c>
      <c r="H26" s="69"/>
      <c r="I26" s="70"/>
      <c r="J26" s="70"/>
      <c r="K26" s="70"/>
      <c r="L26" s="159" t="s">
        <v>512</v>
      </c>
      <c r="M26" s="160"/>
      <c r="N26" s="161"/>
      <c r="O26" t="s">
        <v>513</v>
      </c>
    </row>
    <row r="27" spans="1:15" ht="20.100000000000001" customHeight="1">
      <c r="A27">
        <v>112</v>
      </c>
      <c r="B27" s="65">
        <v>20</v>
      </c>
      <c r="C27" s="100">
        <v>172217279</v>
      </c>
      <c r="D27" s="67" t="s">
        <v>261</v>
      </c>
      <c r="E27" s="68" t="s">
        <v>129</v>
      </c>
      <c r="F27" s="101" t="s">
        <v>224</v>
      </c>
      <c r="G27" s="101" t="s">
        <v>526</v>
      </c>
      <c r="H27" s="69"/>
      <c r="I27" s="70"/>
      <c r="J27" s="70"/>
      <c r="K27" s="70"/>
      <c r="L27" s="159" t="s">
        <v>512</v>
      </c>
      <c r="M27" s="160"/>
      <c r="N27" s="161"/>
      <c r="O27" t="s">
        <v>513</v>
      </c>
    </row>
    <row r="28" spans="1:15" ht="20.100000000000001" customHeight="1">
      <c r="A28">
        <v>113</v>
      </c>
      <c r="B28" s="65">
        <v>21</v>
      </c>
      <c r="C28" s="100">
        <v>172217282</v>
      </c>
      <c r="D28" s="67" t="s">
        <v>262</v>
      </c>
      <c r="E28" s="68" t="s">
        <v>196</v>
      </c>
      <c r="F28" s="101" t="s">
        <v>224</v>
      </c>
      <c r="G28" s="101" t="s">
        <v>515</v>
      </c>
      <c r="H28" s="69"/>
      <c r="I28" s="70"/>
      <c r="J28" s="70"/>
      <c r="K28" s="70"/>
      <c r="L28" s="159" t="s">
        <v>512</v>
      </c>
      <c r="M28" s="160"/>
      <c r="N28" s="161"/>
      <c r="O28" t="s">
        <v>513</v>
      </c>
    </row>
    <row r="29" spans="1:15" ht="20.100000000000001" customHeight="1">
      <c r="A29">
        <v>114</v>
      </c>
      <c r="B29" s="65">
        <v>22</v>
      </c>
      <c r="C29" s="100">
        <v>172217292</v>
      </c>
      <c r="D29" s="67" t="s">
        <v>263</v>
      </c>
      <c r="E29" s="68" t="s">
        <v>264</v>
      </c>
      <c r="F29" s="101" t="s">
        <v>224</v>
      </c>
      <c r="G29" s="101" t="s">
        <v>542</v>
      </c>
      <c r="H29" s="69"/>
      <c r="I29" s="70"/>
      <c r="J29" s="70"/>
      <c r="K29" s="70"/>
      <c r="L29" s="159" t="s">
        <v>512</v>
      </c>
      <c r="M29" s="160"/>
      <c r="N29" s="161"/>
      <c r="O29" t="s">
        <v>513</v>
      </c>
    </row>
    <row r="30" spans="1:15" ht="20.100000000000001" customHeight="1">
      <c r="A30">
        <v>115</v>
      </c>
      <c r="B30" s="65">
        <v>23</v>
      </c>
      <c r="C30" s="100">
        <v>172217298</v>
      </c>
      <c r="D30" s="67" t="s">
        <v>265</v>
      </c>
      <c r="E30" s="68" t="s">
        <v>266</v>
      </c>
      <c r="F30" s="101" t="s">
        <v>224</v>
      </c>
      <c r="G30" s="101" t="s">
        <v>542</v>
      </c>
      <c r="H30" s="69"/>
      <c r="I30" s="70"/>
      <c r="J30" s="70"/>
      <c r="K30" s="70"/>
      <c r="L30" s="159" t="s">
        <v>512</v>
      </c>
      <c r="M30" s="160"/>
      <c r="N30" s="161"/>
      <c r="O30" t="s">
        <v>513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547</v>
      </c>
    </row>
    <row r="2" spans="1:15" s="56" customFormat="1">
      <c r="C2" s="172" t="s">
        <v>59</v>
      </c>
      <c r="D2" s="172"/>
      <c r="E2" s="59" t="s">
        <v>500</v>
      </c>
      <c r="F2" s="156" t="s">
        <v>507</v>
      </c>
      <c r="G2" s="156"/>
      <c r="H2" s="156"/>
      <c r="I2" s="156"/>
      <c r="J2" s="156"/>
      <c r="K2" s="15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508</v>
      </c>
      <c r="D3" s="157" t="s">
        <v>509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548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116</v>
      </c>
      <c r="B8" s="65">
        <v>1</v>
      </c>
      <c r="C8" s="100">
        <v>172217300</v>
      </c>
      <c r="D8" s="67" t="s">
        <v>267</v>
      </c>
      <c r="E8" s="68" t="s">
        <v>268</v>
      </c>
      <c r="F8" s="101" t="s">
        <v>224</v>
      </c>
      <c r="G8" s="101" t="s">
        <v>542</v>
      </c>
      <c r="H8" s="69"/>
      <c r="I8" s="70"/>
      <c r="J8" s="70"/>
      <c r="K8" s="70"/>
      <c r="L8" s="169" t="s">
        <v>512</v>
      </c>
      <c r="M8" s="170"/>
      <c r="N8" s="171"/>
      <c r="O8" t="s">
        <v>513</v>
      </c>
    </row>
    <row r="9" spans="1:15" ht="20.100000000000001" customHeight="1">
      <c r="A9">
        <v>117</v>
      </c>
      <c r="B9" s="65">
        <v>2</v>
      </c>
      <c r="C9" s="100">
        <v>172217306</v>
      </c>
      <c r="D9" s="67" t="s">
        <v>269</v>
      </c>
      <c r="E9" s="68" t="s">
        <v>270</v>
      </c>
      <c r="F9" s="101" t="s">
        <v>224</v>
      </c>
      <c r="G9" s="101" t="s">
        <v>515</v>
      </c>
      <c r="H9" s="69"/>
      <c r="I9" s="70"/>
      <c r="J9" s="70"/>
      <c r="K9" s="70"/>
      <c r="L9" s="159" t="s">
        <v>512</v>
      </c>
      <c r="M9" s="160"/>
      <c r="N9" s="161"/>
      <c r="O9" t="s">
        <v>513</v>
      </c>
    </row>
    <row r="10" spans="1:15" ht="20.100000000000001" customHeight="1">
      <c r="A10">
        <v>118</v>
      </c>
      <c r="B10" s="65">
        <v>3</v>
      </c>
      <c r="C10" s="100">
        <v>172217309</v>
      </c>
      <c r="D10" s="67" t="s">
        <v>271</v>
      </c>
      <c r="E10" s="68" t="s">
        <v>209</v>
      </c>
      <c r="F10" s="101" t="s">
        <v>224</v>
      </c>
      <c r="G10" s="101" t="s">
        <v>529</v>
      </c>
      <c r="H10" s="69"/>
      <c r="I10" s="70"/>
      <c r="J10" s="70"/>
      <c r="K10" s="70"/>
      <c r="L10" s="159" t="s">
        <v>512</v>
      </c>
      <c r="M10" s="160"/>
      <c r="N10" s="161"/>
      <c r="O10" t="s">
        <v>513</v>
      </c>
    </row>
    <row r="11" spans="1:15" ht="20.100000000000001" customHeight="1">
      <c r="A11">
        <v>119</v>
      </c>
      <c r="B11" s="65">
        <v>4</v>
      </c>
      <c r="C11" s="100">
        <v>172217312</v>
      </c>
      <c r="D11" s="67" t="s">
        <v>272</v>
      </c>
      <c r="E11" s="68" t="s">
        <v>273</v>
      </c>
      <c r="F11" s="101" t="s">
        <v>224</v>
      </c>
      <c r="G11" s="101" t="s">
        <v>542</v>
      </c>
      <c r="H11" s="69"/>
      <c r="I11" s="70"/>
      <c r="J11" s="70"/>
      <c r="K11" s="70"/>
      <c r="L11" s="159" t="s">
        <v>512</v>
      </c>
      <c r="M11" s="160"/>
      <c r="N11" s="161"/>
      <c r="O11" t="s">
        <v>513</v>
      </c>
    </row>
    <row r="12" spans="1:15" ht="20.100000000000001" customHeight="1">
      <c r="A12">
        <v>120</v>
      </c>
      <c r="B12" s="65">
        <v>5</v>
      </c>
      <c r="C12" s="100">
        <v>172217316</v>
      </c>
      <c r="D12" s="67" t="s">
        <v>254</v>
      </c>
      <c r="E12" s="68" t="s">
        <v>211</v>
      </c>
      <c r="F12" s="101" t="s">
        <v>224</v>
      </c>
      <c r="G12" s="101" t="s">
        <v>542</v>
      </c>
      <c r="H12" s="69"/>
      <c r="I12" s="70"/>
      <c r="J12" s="70"/>
      <c r="K12" s="70"/>
      <c r="L12" s="159" t="s">
        <v>512</v>
      </c>
      <c r="M12" s="160"/>
      <c r="N12" s="161"/>
      <c r="O12" t="s">
        <v>513</v>
      </c>
    </row>
    <row r="13" spans="1:15" ht="20.100000000000001" customHeight="1">
      <c r="A13">
        <v>121</v>
      </c>
      <c r="B13" s="65">
        <v>6</v>
      </c>
      <c r="C13" s="100">
        <v>172217330</v>
      </c>
      <c r="D13" s="67" t="s">
        <v>274</v>
      </c>
      <c r="E13" s="68" t="s">
        <v>275</v>
      </c>
      <c r="F13" s="101" t="s">
        <v>224</v>
      </c>
      <c r="G13" s="101" t="s">
        <v>515</v>
      </c>
      <c r="H13" s="69"/>
      <c r="I13" s="70"/>
      <c r="J13" s="70"/>
      <c r="K13" s="70"/>
      <c r="L13" s="159" t="s">
        <v>512</v>
      </c>
      <c r="M13" s="160"/>
      <c r="N13" s="161"/>
      <c r="O13" t="s">
        <v>513</v>
      </c>
    </row>
    <row r="14" spans="1:15" ht="20.100000000000001" customHeight="1">
      <c r="A14">
        <v>122</v>
      </c>
      <c r="B14" s="65">
        <v>7</v>
      </c>
      <c r="C14" s="100">
        <v>172217331</v>
      </c>
      <c r="D14" s="67" t="s">
        <v>203</v>
      </c>
      <c r="E14" s="68" t="s">
        <v>217</v>
      </c>
      <c r="F14" s="101" t="s">
        <v>224</v>
      </c>
      <c r="G14" s="101" t="s">
        <v>526</v>
      </c>
      <c r="H14" s="69"/>
      <c r="I14" s="70"/>
      <c r="J14" s="70"/>
      <c r="K14" s="70"/>
      <c r="L14" s="159" t="s">
        <v>512</v>
      </c>
      <c r="M14" s="160"/>
      <c r="N14" s="161"/>
      <c r="O14" t="s">
        <v>513</v>
      </c>
    </row>
    <row r="15" spans="1:15" ht="20.100000000000001" customHeight="1">
      <c r="A15">
        <v>123</v>
      </c>
      <c r="B15" s="65">
        <v>8</v>
      </c>
      <c r="C15" s="100">
        <v>172217332</v>
      </c>
      <c r="D15" s="67" t="s">
        <v>276</v>
      </c>
      <c r="E15" s="68" t="s">
        <v>277</v>
      </c>
      <c r="F15" s="101" t="s">
        <v>224</v>
      </c>
      <c r="G15" s="101" t="s">
        <v>542</v>
      </c>
      <c r="H15" s="69"/>
      <c r="I15" s="70"/>
      <c r="J15" s="70"/>
      <c r="K15" s="70"/>
      <c r="L15" s="159" t="s">
        <v>512</v>
      </c>
      <c r="M15" s="160"/>
      <c r="N15" s="161"/>
      <c r="O15" t="s">
        <v>513</v>
      </c>
    </row>
    <row r="16" spans="1:15" ht="20.100000000000001" customHeight="1">
      <c r="A16">
        <v>124</v>
      </c>
      <c r="B16" s="65">
        <v>9</v>
      </c>
      <c r="C16" s="100">
        <v>172217334</v>
      </c>
      <c r="D16" s="67" t="s">
        <v>278</v>
      </c>
      <c r="E16" s="68" t="s">
        <v>279</v>
      </c>
      <c r="F16" s="101" t="s">
        <v>224</v>
      </c>
      <c r="G16" s="101" t="s">
        <v>515</v>
      </c>
      <c r="H16" s="69"/>
      <c r="I16" s="70"/>
      <c r="J16" s="70"/>
      <c r="K16" s="70"/>
      <c r="L16" s="159" t="s">
        <v>512</v>
      </c>
      <c r="M16" s="160"/>
      <c r="N16" s="161"/>
      <c r="O16" t="s">
        <v>513</v>
      </c>
    </row>
    <row r="17" spans="1:15" ht="20.100000000000001" customHeight="1">
      <c r="A17">
        <v>125</v>
      </c>
      <c r="B17" s="65">
        <v>10</v>
      </c>
      <c r="C17" s="100">
        <v>1820213622</v>
      </c>
      <c r="D17" s="67" t="s">
        <v>280</v>
      </c>
      <c r="E17" s="68" t="s">
        <v>157</v>
      </c>
      <c r="F17" s="101" t="s">
        <v>281</v>
      </c>
      <c r="G17" s="101" t="s">
        <v>549</v>
      </c>
      <c r="H17" s="69"/>
      <c r="I17" s="70"/>
      <c r="J17" s="70"/>
      <c r="K17" s="70"/>
      <c r="L17" s="159" t="s">
        <v>512</v>
      </c>
      <c r="M17" s="160"/>
      <c r="N17" s="161"/>
      <c r="O17" t="s">
        <v>513</v>
      </c>
    </row>
    <row r="18" spans="1:15" ht="20.100000000000001" customHeight="1">
      <c r="A18">
        <v>126</v>
      </c>
      <c r="B18" s="65">
        <v>11</v>
      </c>
      <c r="C18" s="100">
        <v>1821123997</v>
      </c>
      <c r="D18" s="67" t="s">
        <v>118</v>
      </c>
      <c r="E18" s="68" t="s">
        <v>233</v>
      </c>
      <c r="F18" s="101" t="s">
        <v>281</v>
      </c>
      <c r="G18" s="101" t="s">
        <v>550</v>
      </c>
      <c r="H18" s="69"/>
      <c r="I18" s="70"/>
      <c r="J18" s="70"/>
      <c r="K18" s="70"/>
      <c r="L18" s="159" t="s">
        <v>512</v>
      </c>
      <c r="M18" s="160"/>
      <c r="N18" s="161"/>
      <c r="O18" t="s">
        <v>513</v>
      </c>
    </row>
    <row r="19" spans="1:15" ht="20.100000000000001" customHeight="1">
      <c r="A19">
        <v>127</v>
      </c>
      <c r="B19" s="65">
        <v>12</v>
      </c>
      <c r="C19" s="100">
        <v>1820714406</v>
      </c>
      <c r="D19" s="67" t="s">
        <v>282</v>
      </c>
      <c r="E19" s="68" t="s">
        <v>87</v>
      </c>
      <c r="F19" s="101" t="s">
        <v>281</v>
      </c>
      <c r="G19" s="101" t="s">
        <v>541</v>
      </c>
      <c r="H19" s="69"/>
      <c r="I19" s="70"/>
      <c r="J19" s="70"/>
      <c r="K19" s="70"/>
      <c r="L19" s="159" t="s">
        <v>512</v>
      </c>
      <c r="M19" s="160"/>
      <c r="N19" s="161"/>
      <c r="O19" t="s">
        <v>513</v>
      </c>
    </row>
    <row r="20" spans="1:15" ht="20.100000000000001" customHeight="1">
      <c r="A20">
        <v>128</v>
      </c>
      <c r="B20" s="65">
        <v>13</v>
      </c>
      <c r="C20" s="100">
        <v>1820711968</v>
      </c>
      <c r="D20" s="67" t="s">
        <v>283</v>
      </c>
      <c r="E20" s="68" t="s">
        <v>95</v>
      </c>
      <c r="F20" s="101" t="s">
        <v>281</v>
      </c>
      <c r="G20" s="101" t="s">
        <v>551</v>
      </c>
      <c r="H20" s="69"/>
      <c r="I20" s="70"/>
      <c r="J20" s="70"/>
      <c r="K20" s="70"/>
      <c r="L20" s="159" t="s">
        <v>536</v>
      </c>
      <c r="M20" s="160"/>
      <c r="N20" s="161"/>
      <c r="O20" t="s">
        <v>513</v>
      </c>
    </row>
    <row r="21" spans="1:15" ht="20.100000000000001" customHeight="1">
      <c r="A21">
        <v>129</v>
      </c>
      <c r="B21" s="65">
        <v>14</v>
      </c>
      <c r="C21" s="100">
        <v>1820211964</v>
      </c>
      <c r="D21" s="67" t="s">
        <v>284</v>
      </c>
      <c r="E21" s="68" t="s">
        <v>285</v>
      </c>
      <c r="F21" s="101" t="s">
        <v>281</v>
      </c>
      <c r="G21" s="101" t="s">
        <v>549</v>
      </c>
      <c r="H21" s="69"/>
      <c r="I21" s="70"/>
      <c r="J21" s="70"/>
      <c r="K21" s="70"/>
      <c r="L21" s="159" t="s">
        <v>536</v>
      </c>
      <c r="M21" s="160"/>
      <c r="N21" s="161"/>
      <c r="O21" t="s">
        <v>513</v>
      </c>
    </row>
    <row r="22" spans="1:15" ht="20.100000000000001" customHeight="1">
      <c r="A22">
        <v>130</v>
      </c>
      <c r="B22" s="65">
        <v>15</v>
      </c>
      <c r="C22" s="100">
        <v>1820715412</v>
      </c>
      <c r="D22" s="67" t="s">
        <v>286</v>
      </c>
      <c r="E22" s="68" t="s">
        <v>287</v>
      </c>
      <c r="F22" s="101" t="s">
        <v>281</v>
      </c>
      <c r="G22" s="101" t="s">
        <v>541</v>
      </c>
      <c r="H22" s="69"/>
      <c r="I22" s="70"/>
      <c r="J22" s="70"/>
      <c r="K22" s="70"/>
      <c r="L22" s="159" t="s">
        <v>512</v>
      </c>
      <c r="M22" s="160"/>
      <c r="N22" s="161"/>
      <c r="O22" t="s">
        <v>513</v>
      </c>
    </row>
    <row r="23" spans="1:15" ht="20.100000000000001" customHeight="1">
      <c r="A23">
        <v>131</v>
      </c>
      <c r="B23" s="65">
        <v>16</v>
      </c>
      <c r="C23" s="100">
        <v>1821123820</v>
      </c>
      <c r="D23" s="67" t="s">
        <v>288</v>
      </c>
      <c r="E23" s="68" t="s">
        <v>289</v>
      </c>
      <c r="F23" s="101" t="s">
        <v>281</v>
      </c>
      <c r="G23" s="101" t="s">
        <v>550</v>
      </c>
      <c r="H23" s="69"/>
      <c r="I23" s="70"/>
      <c r="J23" s="70"/>
      <c r="K23" s="70"/>
      <c r="L23" s="159" t="s">
        <v>512</v>
      </c>
      <c r="M23" s="160"/>
      <c r="N23" s="161"/>
      <c r="O23" t="s">
        <v>513</v>
      </c>
    </row>
    <row r="24" spans="1:15" ht="20.100000000000001" customHeight="1">
      <c r="A24">
        <v>132</v>
      </c>
      <c r="B24" s="65">
        <v>17</v>
      </c>
      <c r="C24" s="100">
        <v>1820713715</v>
      </c>
      <c r="D24" s="67" t="s">
        <v>290</v>
      </c>
      <c r="E24" s="68" t="s">
        <v>291</v>
      </c>
      <c r="F24" s="101" t="s">
        <v>281</v>
      </c>
      <c r="G24" s="101" t="s">
        <v>541</v>
      </c>
      <c r="H24" s="69"/>
      <c r="I24" s="70"/>
      <c r="J24" s="70"/>
      <c r="K24" s="70"/>
      <c r="L24" s="159" t="s">
        <v>512</v>
      </c>
      <c r="M24" s="160"/>
      <c r="N24" s="161"/>
      <c r="O24" t="s">
        <v>513</v>
      </c>
    </row>
    <row r="25" spans="1:15" ht="20.100000000000001" customHeight="1">
      <c r="A25">
        <v>133</v>
      </c>
      <c r="B25" s="65">
        <v>18</v>
      </c>
      <c r="C25" s="100">
        <v>1820714402</v>
      </c>
      <c r="D25" s="67" t="s">
        <v>292</v>
      </c>
      <c r="E25" s="68" t="s">
        <v>293</v>
      </c>
      <c r="F25" s="101" t="s">
        <v>281</v>
      </c>
      <c r="G25" s="101" t="s">
        <v>551</v>
      </c>
      <c r="H25" s="69"/>
      <c r="I25" s="70"/>
      <c r="J25" s="70"/>
      <c r="K25" s="70"/>
      <c r="L25" s="159" t="s">
        <v>512</v>
      </c>
      <c r="M25" s="160"/>
      <c r="N25" s="161"/>
      <c r="O25" t="s">
        <v>513</v>
      </c>
    </row>
    <row r="26" spans="1:15" ht="20.100000000000001" customHeight="1">
      <c r="A26">
        <v>134</v>
      </c>
      <c r="B26" s="65">
        <v>19</v>
      </c>
      <c r="C26" s="100">
        <v>1820714958</v>
      </c>
      <c r="D26" s="67" t="s">
        <v>294</v>
      </c>
      <c r="E26" s="68" t="s">
        <v>175</v>
      </c>
      <c r="F26" s="101" t="s">
        <v>281</v>
      </c>
      <c r="G26" s="101" t="s">
        <v>541</v>
      </c>
      <c r="H26" s="69"/>
      <c r="I26" s="70"/>
      <c r="J26" s="70"/>
      <c r="K26" s="70"/>
      <c r="L26" s="159" t="s">
        <v>512</v>
      </c>
      <c r="M26" s="160"/>
      <c r="N26" s="161"/>
      <c r="O26" t="s">
        <v>513</v>
      </c>
    </row>
    <row r="27" spans="1:15" ht="20.100000000000001" customHeight="1">
      <c r="A27">
        <v>135</v>
      </c>
      <c r="B27" s="65">
        <v>20</v>
      </c>
      <c r="C27" s="100">
        <v>1820713714</v>
      </c>
      <c r="D27" s="67" t="s">
        <v>295</v>
      </c>
      <c r="E27" s="68" t="s">
        <v>296</v>
      </c>
      <c r="F27" s="101" t="s">
        <v>281</v>
      </c>
      <c r="G27" s="101" t="s">
        <v>541</v>
      </c>
      <c r="H27" s="69"/>
      <c r="I27" s="70"/>
      <c r="J27" s="70"/>
      <c r="K27" s="70"/>
      <c r="L27" s="159" t="s">
        <v>512</v>
      </c>
      <c r="M27" s="160"/>
      <c r="N27" s="161"/>
      <c r="O27" t="s">
        <v>513</v>
      </c>
    </row>
    <row r="28" spans="1:15" ht="20.100000000000001" customHeight="1">
      <c r="A28">
        <v>136</v>
      </c>
      <c r="B28" s="65">
        <v>21</v>
      </c>
      <c r="C28" s="100">
        <v>1820714413</v>
      </c>
      <c r="D28" s="67" t="s">
        <v>290</v>
      </c>
      <c r="E28" s="68" t="s">
        <v>115</v>
      </c>
      <c r="F28" s="101" t="s">
        <v>281</v>
      </c>
      <c r="G28" s="101" t="s">
        <v>541</v>
      </c>
      <c r="H28" s="69"/>
      <c r="I28" s="70"/>
      <c r="J28" s="70"/>
      <c r="K28" s="70"/>
      <c r="L28" s="159" t="s">
        <v>512</v>
      </c>
      <c r="M28" s="160"/>
      <c r="N28" s="161"/>
      <c r="O28" t="s">
        <v>513</v>
      </c>
    </row>
    <row r="29" spans="1:15" ht="20.100000000000001" customHeight="1">
      <c r="A29">
        <v>137</v>
      </c>
      <c r="B29" s="65">
        <v>22</v>
      </c>
      <c r="C29" s="100">
        <v>1821614741</v>
      </c>
      <c r="D29" s="67" t="s">
        <v>297</v>
      </c>
      <c r="E29" s="68" t="s">
        <v>298</v>
      </c>
      <c r="F29" s="101" t="s">
        <v>281</v>
      </c>
      <c r="G29" s="101" t="s">
        <v>552</v>
      </c>
      <c r="H29" s="69"/>
      <c r="I29" s="70"/>
      <c r="J29" s="70"/>
      <c r="K29" s="70"/>
      <c r="L29" s="159" t="s">
        <v>512</v>
      </c>
      <c r="M29" s="160"/>
      <c r="N29" s="161"/>
      <c r="O29" t="s">
        <v>513</v>
      </c>
    </row>
    <row r="30" spans="1:15" ht="20.100000000000001" customHeight="1">
      <c r="A30">
        <v>138</v>
      </c>
      <c r="B30" s="65">
        <v>23</v>
      </c>
      <c r="C30" s="100">
        <v>1821714412</v>
      </c>
      <c r="D30" s="67" t="s">
        <v>299</v>
      </c>
      <c r="E30" s="68" t="s">
        <v>300</v>
      </c>
      <c r="F30" s="101" t="s">
        <v>281</v>
      </c>
      <c r="G30" s="101" t="s">
        <v>541</v>
      </c>
      <c r="H30" s="69"/>
      <c r="I30" s="70"/>
      <c r="J30" s="70"/>
      <c r="K30" s="70"/>
      <c r="L30" s="159" t="s">
        <v>512</v>
      </c>
      <c r="M30" s="160"/>
      <c r="N30" s="161"/>
      <c r="O30" t="s">
        <v>513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553</v>
      </c>
    </row>
    <row r="2" spans="1:15" s="56" customFormat="1">
      <c r="C2" s="172" t="s">
        <v>59</v>
      </c>
      <c r="D2" s="172"/>
      <c r="E2" s="59" t="s">
        <v>501</v>
      </c>
      <c r="F2" s="156" t="s">
        <v>507</v>
      </c>
      <c r="G2" s="156"/>
      <c r="H2" s="156"/>
      <c r="I2" s="156"/>
      <c r="J2" s="156"/>
      <c r="K2" s="15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508</v>
      </c>
      <c r="D3" s="157" t="s">
        <v>509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554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139</v>
      </c>
      <c r="B8" s="65">
        <v>1</v>
      </c>
      <c r="C8" s="100">
        <v>1820714957</v>
      </c>
      <c r="D8" s="67" t="s">
        <v>301</v>
      </c>
      <c r="E8" s="68" t="s">
        <v>302</v>
      </c>
      <c r="F8" s="101" t="s">
        <v>281</v>
      </c>
      <c r="G8" s="101" t="s">
        <v>551</v>
      </c>
      <c r="H8" s="69"/>
      <c r="I8" s="70"/>
      <c r="J8" s="70"/>
      <c r="K8" s="70"/>
      <c r="L8" s="169" t="s">
        <v>512</v>
      </c>
      <c r="M8" s="170"/>
      <c r="N8" s="171"/>
      <c r="O8" t="s">
        <v>513</v>
      </c>
    </row>
    <row r="9" spans="1:15" ht="20.100000000000001" customHeight="1">
      <c r="A9">
        <v>140</v>
      </c>
      <c r="B9" s="65">
        <v>2</v>
      </c>
      <c r="C9" s="100">
        <v>1820714963</v>
      </c>
      <c r="D9" s="67" t="s">
        <v>303</v>
      </c>
      <c r="E9" s="68" t="s">
        <v>304</v>
      </c>
      <c r="F9" s="101" t="s">
        <v>281</v>
      </c>
      <c r="G9" s="101" t="s">
        <v>541</v>
      </c>
      <c r="H9" s="69"/>
      <c r="I9" s="70"/>
      <c r="J9" s="70"/>
      <c r="K9" s="70"/>
      <c r="L9" s="159" t="s">
        <v>512</v>
      </c>
      <c r="M9" s="160"/>
      <c r="N9" s="161"/>
      <c r="O9" t="s">
        <v>513</v>
      </c>
    </row>
    <row r="10" spans="1:15" ht="20.100000000000001" customHeight="1">
      <c r="A10">
        <v>141</v>
      </c>
      <c r="B10" s="65">
        <v>3</v>
      </c>
      <c r="C10" s="100">
        <v>1820716097</v>
      </c>
      <c r="D10" s="67" t="s">
        <v>305</v>
      </c>
      <c r="E10" s="68" t="s">
        <v>306</v>
      </c>
      <c r="F10" s="101" t="s">
        <v>281</v>
      </c>
      <c r="G10" s="101" t="s">
        <v>541</v>
      </c>
      <c r="H10" s="69"/>
      <c r="I10" s="70"/>
      <c r="J10" s="70"/>
      <c r="K10" s="70"/>
      <c r="L10" s="159" t="s">
        <v>512</v>
      </c>
      <c r="M10" s="160"/>
      <c r="N10" s="161"/>
      <c r="O10" t="s">
        <v>513</v>
      </c>
    </row>
    <row r="11" spans="1:15" ht="20.100000000000001" customHeight="1">
      <c r="A11">
        <v>142</v>
      </c>
      <c r="B11" s="65">
        <v>4</v>
      </c>
      <c r="C11" s="100">
        <v>1821123992</v>
      </c>
      <c r="D11" s="67" t="s">
        <v>307</v>
      </c>
      <c r="E11" s="68" t="s">
        <v>211</v>
      </c>
      <c r="F11" s="101" t="s">
        <v>281</v>
      </c>
      <c r="G11" s="101" t="s">
        <v>550</v>
      </c>
      <c r="H11" s="69"/>
      <c r="I11" s="70"/>
      <c r="J11" s="70"/>
      <c r="K11" s="70"/>
      <c r="L11" s="159" t="s">
        <v>512</v>
      </c>
      <c r="M11" s="160"/>
      <c r="N11" s="161"/>
      <c r="O11" t="s">
        <v>513</v>
      </c>
    </row>
    <row r="12" spans="1:15" ht="20.100000000000001" customHeight="1">
      <c r="A12">
        <v>143</v>
      </c>
      <c r="B12" s="65">
        <v>5</v>
      </c>
      <c r="C12" s="100">
        <v>172416911</v>
      </c>
      <c r="D12" s="67" t="s">
        <v>308</v>
      </c>
      <c r="E12" s="68" t="s">
        <v>309</v>
      </c>
      <c r="F12" s="101" t="s">
        <v>281</v>
      </c>
      <c r="G12" s="101" t="s">
        <v>555</v>
      </c>
      <c r="H12" s="69"/>
      <c r="I12" s="70"/>
      <c r="J12" s="70"/>
      <c r="K12" s="70"/>
      <c r="L12" s="159" t="s">
        <v>512</v>
      </c>
      <c r="M12" s="160"/>
      <c r="N12" s="161"/>
      <c r="O12" t="s">
        <v>513</v>
      </c>
    </row>
    <row r="13" spans="1:15" ht="20.100000000000001" customHeight="1">
      <c r="A13">
        <v>144</v>
      </c>
      <c r="B13" s="65">
        <v>6</v>
      </c>
      <c r="C13" s="100">
        <v>1820715897</v>
      </c>
      <c r="D13" s="67" t="s">
        <v>310</v>
      </c>
      <c r="E13" s="68" t="s">
        <v>311</v>
      </c>
      <c r="F13" s="101" t="s">
        <v>312</v>
      </c>
      <c r="G13" s="101" t="s">
        <v>525</v>
      </c>
      <c r="H13" s="69"/>
      <c r="I13" s="70"/>
      <c r="J13" s="70"/>
      <c r="K13" s="70"/>
      <c r="L13" s="159" t="s">
        <v>512</v>
      </c>
      <c r="M13" s="160"/>
      <c r="N13" s="161"/>
      <c r="O13" t="s">
        <v>513</v>
      </c>
    </row>
    <row r="14" spans="1:15" ht="20.100000000000001" customHeight="1">
      <c r="A14">
        <v>145</v>
      </c>
      <c r="B14" s="65">
        <v>7</v>
      </c>
      <c r="C14" s="100">
        <v>1820713911</v>
      </c>
      <c r="D14" s="67" t="s">
        <v>313</v>
      </c>
      <c r="E14" s="68" t="s">
        <v>314</v>
      </c>
      <c r="F14" s="101" t="s">
        <v>312</v>
      </c>
      <c r="G14" s="101" t="s">
        <v>525</v>
      </c>
      <c r="H14" s="69"/>
      <c r="I14" s="70"/>
      <c r="J14" s="70"/>
      <c r="K14" s="70"/>
      <c r="L14" s="159" t="s">
        <v>512</v>
      </c>
      <c r="M14" s="160"/>
      <c r="N14" s="161"/>
      <c r="O14" t="s">
        <v>513</v>
      </c>
    </row>
    <row r="15" spans="1:15" ht="20.100000000000001" customHeight="1">
      <c r="A15">
        <v>146</v>
      </c>
      <c r="B15" s="65">
        <v>8</v>
      </c>
      <c r="C15" s="100">
        <v>1820253898</v>
      </c>
      <c r="D15" s="67" t="s">
        <v>165</v>
      </c>
      <c r="E15" s="68" t="s">
        <v>285</v>
      </c>
      <c r="F15" s="101" t="s">
        <v>312</v>
      </c>
      <c r="G15" s="101" t="s">
        <v>556</v>
      </c>
      <c r="H15" s="69"/>
      <c r="I15" s="70"/>
      <c r="J15" s="70"/>
      <c r="K15" s="70"/>
      <c r="L15" s="159" t="s">
        <v>512</v>
      </c>
      <c r="M15" s="160"/>
      <c r="N15" s="161"/>
      <c r="O15" t="s">
        <v>513</v>
      </c>
    </row>
    <row r="16" spans="1:15" ht="20.100000000000001" customHeight="1">
      <c r="A16">
        <v>147</v>
      </c>
      <c r="B16" s="65">
        <v>9</v>
      </c>
      <c r="C16" s="100">
        <v>1820714388</v>
      </c>
      <c r="D16" s="67" t="s">
        <v>315</v>
      </c>
      <c r="E16" s="68" t="s">
        <v>285</v>
      </c>
      <c r="F16" s="101" t="s">
        <v>312</v>
      </c>
      <c r="G16" s="101" t="s">
        <v>525</v>
      </c>
      <c r="H16" s="69"/>
      <c r="I16" s="70"/>
      <c r="J16" s="70"/>
      <c r="K16" s="70"/>
      <c r="L16" s="159" t="s">
        <v>512</v>
      </c>
      <c r="M16" s="160"/>
      <c r="N16" s="161"/>
      <c r="O16" t="s">
        <v>513</v>
      </c>
    </row>
    <row r="17" spans="1:15" ht="20.100000000000001" customHeight="1">
      <c r="A17">
        <v>148</v>
      </c>
      <c r="B17" s="65">
        <v>10</v>
      </c>
      <c r="C17" s="100">
        <v>1820716094</v>
      </c>
      <c r="D17" s="67" t="s">
        <v>316</v>
      </c>
      <c r="E17" s="68" t="s">
        <v>285</v>
      </c>
      <c r="F17" s="101" t="s">
        <v>312</v>
      </c>
      <c r="G17" s="101" t="s">
        <v>525</v>
      </c>
      <c r="H17" s="69"/>
      <c r="I17" s="70"/>
      <c r="J17" s="70"/>
      <c r="K17" s="70"/>
      <c r="L17" s="159" t="s">
        <v>512</v>
      </c>
      <c r="M17" s="160"/>
      <c r="N17" s="161"/>
      <c r="O17" t="s">
        <v>513</v>
      </c>
    </row>
    <row r="18" spans="1:15" ht="20.100000000000001" customHeight="1">
      <c r="A18">
        <v>149</v>
      </c>
      <c r="B18" s="65">
        <v>11</v>
      </c>
      <c r="C18" s="100">
        <v>172417663</v>
      </c>
      <c r="D18" s="67" t="s">
        <v>317</v>
      </c>
      <c r="E18" s="68" t="s">
        <v>318</v>
      </c>
      <c r="F18" s="101" t="s">
        <v>312</v>
      </c>
      <c r="G18" s="101" t="s">
        <v>514</v>
      </c>
      <c r="H18" s="69"/>
      <c r="I18" s="70"/>
      <c r="J18" s="70"/>
      <c r="K18" s="70"/>
      <c r="L18" s="159" t="s">
        <v>512</v>
      </c>
      <c r="M18" s="160"/>
      <c r="N18" s="161"/>
      <c r="O18" t="s">
        <v>513</v>
      </c>
    </row>
    <row r="19" spans="1:15" ht="20.100000000000001" customHeight="1">
      <c r="A19">
        <v>150</v>
      </c>
      <c r="B19" s="65">
        <v>12</v>
      </c>
      <c r="C19" s="100">
        <v>1820715405</v>
      </c>
      <c r="D19" s="67" t="s">
        <v>319</v>
      </c>
      <c r="E19" s="68" t="s">
        <v>104</v>
      </c>
      <c r="F19" s="101" t="s">
        <v>312</v>
      </c>
      <c r="G19" s="101" t="s">
        <v>525</v>
      </c>
      <c r="H19" s="69"/>
      <c r="I19" s="70"/>
      <c r="J19" s="70"/>
      <c r="K19" s="70"/>
      <c r="L19" s="159" t="s">
        <v>512</v>
      </c>
      <c r="M19" s="160"/>
      <c r="N19" s="161"/>
      <c r="O19" t="s">
        <v>513</v>
      </c>
    </row>
    <row r="20" spans="1:15" ht="20.100000000000001" customHeight="1">
      <c r="A20">
        <v>151</v>
      </c>
      <c r="B20" s="65">
        <v>13</v>
      </c>
      <c r="C20" s="100">
        <v>172348288</v>
      </c>
      <c r="D20" s="67" t="s">
        <v>282</v>
      </c>
      <c r="E20" s="68" t="s">
        <v>320</v>
      </c>
      <c r="F20" s="101" t="s">
        <v>312</v>
      </c>
      <c r="G20" s="101" t="s">
        <v>557</v>
      </c>
      <c r="H20" s="69"/>
      <c r="I20" s="70"/>
      <c r="J20" s="70"/>
      <c r="K20" s="70"/>
      <c r="L20" s="159" t="s">
        <v>512</v>
      </c>
      <c r="M20" s="160"/>
      <c r="N20" s="161"/>
      <c r="O20" t="s">
        <v>513</v>
      </c>
    </row>
    <row r="21" spans="1:15" ht="20.100000000000001" customHeight="1">
      <c r="A21">
        <v>152</v>
      </c>
      <c r="B21" s="65">
        <v>14</v>
      </c>
      <c r="C21" s="100">
        <v>1820716237</v>
      </c>
      <c r="D21" s="67" t="s">
        <v>321</v>
      </c>
      <c r="E21" s="68" t="s">
        <v>322</v>
      </c>
      <c r="F21" s="101" t="s">
        <v>312</v>
      </c>
      <c r="G21" s="101" t="s">
        <v>525</v>
      </c>
      <c r="H21" s="69"/>
      <c r="I21" s="70"/>
      <c r="J21" s="70"/>
      <c r="K21" s="70"/>
      <c r="L21" s="159" t="s">
        <v>512</v>
      </c>
      <c r="M21" s="160"/>
      <c r="N21" s="161"/>
      <c r="O21" t="s">
        <v>513</v>
      </c>
    </row>
    <row r="22" spans="1:15" ht="20.100000000000001" customHeight="1">
      <c r="A22">
        <v>153</v>
      </c>
      <c r="B22" s="65">
        <v>15</v>
      </c>
      <c r="C22" s="100">
        <v>162333739</v>
      </c>
      <c r="D22" s="67" t="s">
        <v>323</v>
      </c>
      <c r="E22" s="68" t="s">
        <v>324</v>
      </c>
      <c r="F22" s="101" t="s">
        <v>312</v>
      </c>
      <c r="G22" s="101" t="s">
        <v>558</v>
      </c>
      <c r="H22" s="69"/>
      <c r="I22" s="70"/>
      <c r="J22" s="70"/>
      <c r="K22" s="70"/>
      <c r="L22" s="159">
        <v>73040</v>
      </c>
      <c r="M22" s="160"/>
      <c r="N22" s="161"/>
      <c r="O22" t="s">
        <v>513</v>
      </c>
    </row>
    <row r="23" spans="1:15" ht="20.100000000000001" customHeight="1">
      <c r="A23">
        <v>154</v>
      </c>
      <c r="B23" s="65">
        <v>16</v>
      </c>
      <c r="C23" s="100">
        <v>1820234877</v>
      </c>
      <c r="D23" s="67" t="s">
        <v>325</v>
      </c>
      <c r="E23" s="68" t="s">
        <v>179</v>
      </c>
      <c r="F23" s="101" t="s">
        <v>312</v>
      </c>
      <c r="G23" s="101" t="s">
        <v>530</v>
      </c>
      <c r="H23" s="69"/>
      <c r="I23" s="70"/>
      <c r="J23" s="70"/>
      <c r="K23" s="70"/>
      <c r="L23" s="159" t="s">
        <v>512</v>
      </c>
      <c r="M23" s="160"/>
      <c r="N23" s="161"/>
      <c r="O23" t="s">
        <v>513</v>
      </c>
    </row>
    <row r="24" spans="1:15" ht="20.100000000000001" customHeight="1">
      <c r="A24">
        <v>155</v>
      </c>
      <c r="B24" s="65">
        <v>17</v>
      </c>
      <c r="C24" s="100">
        <v>1820226519</v>
      </c>
      <c r="D24" s="67" t="s">
        <v>326</v>
      </c>
      <c r="E24" s="68" t="s">
        <v>327</v>
      </c>
      <c r="F24" s="101" t="s">
        <v>312</v>
      </c>
      <c r="G24" s="101" t="s">
        <v>557</v>
      </c>
      <c r="H24" s="69"/>
      <c r="I24" s="70"/>
      <c r="J24" s="70"/>
      <c r="K24" s="70"/>
      <c r="L24" s="159" t="s">
        <v>512</v>
      </c>
      <c r="M24" s="160"/>
      <c r="N24" s="161"/>
      <c r="O24" t="s">
        <v>513</v>
      </c>
    </row>
    <row r="25" spans="1:15" ht="20.100000000000001" customHeight="1">
      <c r="A25">
        <v>156</v>
      </c>
      <c r="B25" s="65">
        <v>18</v>
      </c>
      <c r="C25" s="100">
        <v>172348940</v>
      </c>
      <c r="D25" s="67" t="s">
        <v>237</v>
      </c>
      <c r="E25" s="68" t="s">
        <v>181</v>
      </c>
      <c r="F25" s="101" t="s">
        <v>312</v>
      </c>
      <c r="G25" s="101" t="s">
        <v>537</v>
      </c>
      <c r="H25" s="69"/>
      <c r="I25" s="70"/>
      <c r="J25" s="70"/>
      <c r="K25" s="70"/>
      <c r="L25" s="159" t="s">
        <v>512</v>
      </c>
      <c r="M25" s="160"/>
      <c r="N25" s="161"/>
      <c r="O25" t="s">
        <v>513</v>
      </c>
    </row>
    <row r="26" spans="1:15" ht="20.100000000000001" customHeight="1">
      <c r="A26">
        <v>157</v>
      </c>
      <c r="B26" s="65">
        <v>19</v>
      </c>
      <c r="C26" s="100">
        <v>172328932</v>
      </c>
      <c r="D26" s="67" t="s">
        <v>328</v>
      </c>
      <c r="E26" s="68" t="s">
        <v>329</v>
      </c>
      <c r="F26" s="101" t="s">
        <v>312</v>
      </c>
      <c r="G26" s="101" t="s">
        <v>559</v>
      </c>
      <c r="H26" s="69"/>
      <c r="I26" s="70"/>
      <c r="J26" s="70"/>
      <c r="K26" s="70"/>
      <c r="L26" s="159" t="s">
        <v>512</v>
      </c>
      <c r="M26" s="160"/>
      <c r="N26" s="161"/>
      <c r="O26" t="s">
        <v>513</v>
      </c>
    </row>
    <row r="27" spans="1:15" ht="20.100000000000001" customHeight="1">
      <c r="A27">
        <v>158</v>
      </c>
      <c r="B27" s="65">
        <v>20</v>
      </c>
      <c r="C27" s="100">
        <v>1820715739</v>
      </c>
      <c r="D27" s="67" t="s">
        <v>330</v>
      </c>
      <c r="E27" s="68" t="s">
        <v>296</v>
      </c>
      <c r="F27" s="101" t="s">
        <v>312</v>
      </c>
      <c r="G27" s="101" t="s">
        <v>525</v>
      </c>
      <c r="H27" s="69"/>
      <c r="I27" s="70"/>
      <c r="J27" s="70"/>
      <c r="K27" s="70"/>
      <c r="L27" s="159" t="s">
        <v>512</v>
      </c>
      <c r="M27" s="160"/>
      <c r="N27" s="161"/>
      <c r="O27" t="s">
        <v>513</v>
      </c>
    </row>
    <row r="28" spans="1:15" ht="20.100000000000001" customHeight="1">
      <c r="A28">
        <v>159</v>
      </c>
      <c r="B28" s="65">
        <v>21</v>
      </c>
      <c r="C28" s="100">
        <v>172418913</v>
      </c>
      <c r="D28" s="67" t="s">
        <v>331</v>
      </c>
      <c r="E28" s="68" t="s">
        <v>113</v>
      </c>
      <c r="F28" s="101" t="s">
        <v>312</v>
      </c>
      <c r="G28" s="101" t="s">
        <v>514</v>
      </c>
      <c r="H28" s="69"/>
      <c r="I28" s="70"/>
      <c r="J28" s="70"/>
      <c r="K28" s="70"/>
      <c r="L28" s="159" t="s">
        <v>512</v>
      </c>
      <c r="M28" s="160"/>
      <c r="N28" s="161"/>
      <c r="O28" t="s">
        <v>513</v>
      </c>
    </row>
    <row r="29" spans="1:15" ht="20.100000000000001" customHeight="1">
      <c r="A29">
        <v>160</v>
      </c>
      <c r="B29" s="65">
        <v>22</v>
      </c>
      <c r="C29" s="100">
        <v>1820254361</v>
      </c>
      <c r="D29" s="67" t="s">
        <v>332</v>
      </c>
      <c r="E29" s="68" t="s">
        <v>186</v>
      </c>
      <c r="F29" s="101" t="s">
        <v>312</v>
      </c>
      <c r="G29" s="101" t="s">
        <v>556</v>
      </c>
      <c r="H29" s="69"/>
      <c r="I29" s="70"/>
      <c r="J29" s="70"/>
      <c r="K29" s="70"/>
      <c r="L29" s="159" t="s">
        <v>512</v>
      </c>
      <c r="M29" s="160"/>
      <c r="N29" s="161"/>
      <c r="O29" t="s">
        <v>513</v>
      </c>
    </row>
    <row r="30" spans="1:15" ht="20.100000000000001" customHeight="1">
      <c r="A30">
        <v>161</v>
      </c>
      <c r="B30" s="65">
        <v>23</v>
      </c>
      <c r="C30" s="100">
        <v>172528582</v>
      </c>
      <c r="D30" s="67" t="s">
        <v>333</v>
      </c>
      <c r="E30" s="68" t="s">
        <v>334</v>
      </c>
      <c r="F30" s="101" t="s">
        <v>312</v>
      </c>
      <c r="G30" s="101" t="s">
        <v>560</v>
      </c>
      <c r="H30" s="69"/>
      <c r="I30" s="70"/>
      <c r="J30" s="70"/>
      <c r="K30" s="70"/>
      <c r="L30" s="159" t="s">
        <v>512</v>
      </c>
      <c r="M30" s="160"/>
      <c r="N30" s="161"/>
      <c r="O30" t="s">
        <v>513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561</v>
      </c>
    </row>
    <row r="2" spans="1:15" s="56" customFormat="1">
      <c r="C2" s="172" t="s">
        <v>59</v>
      </c>
      <c r="D2" s="172"/>
      <c r="E2" s="59" t="s">
        <v>502</v>
      </c>
      <c r="F2" s="156" t="s">
        <v>507</v>
      </c>
      <c r="G2" s="156"/>
      <c r="H2" s="156"/>
      <c r="I2" s="156"/>
      <c r="J2" s="156"/>
      <c r="K2" s="15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508</v>
      </c>
      <c r="D3" s="157" t="s">
        <v>509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562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162</v>
      </c>
      <c r="B8" s="65">
        <v>1</v>
      </c>
      <c r="C8" s="100">
        <v>172328930</v>
      </c>
      <c r="D8" s="67" t="s">
        <v>331</v>
      </c>
      <c r="E8" s="68" t="s">
        <v>115</v>
      </c>
      <c r="F8" s="101" t="s">
        <v>312</v>
      </c>
      <c r="G8" s="101" t="s">
        <v>563</v>
      </c>
      <c r="H8" s="69"/>
      <c r="I8" s="70"/>
      <c r="J8" s="70"/>
      <c r="K8" s="70"/>
      <c r="L8" s="169" t="s">
        <v>512</v>
      </c>
      <c r="M8" s="170"/>
      <c r="N8" s="171"/>
      <c r="O8" t="s">
        <v>513</v>
      </c>
    </row>
    <row r="9" spans="1:15" ht="20.100000000000001" customHeight="1">
      <c r="A9">
        <v>163</v>
      </c>
      <c r="B9" s="65">
        <v>2</v>
      </c>
      <c r="C9" s="100">
        <v>172328070</v>
      </c>
      <c r="D9" s="67" t="s">
        <v>335</v>
      </c>
      <c r="E9" s="68" t="s">
        <v>336</v>
      </c>
      <c r="F9" s="101" t="s">
        <v>312</v>
      </c>
      <c r="G9" s="101" t="s">
        <v>563</v>
      </c>
      <c r="H9" s="69"/>
      <c r="I9" s="70"/>
      <c r="J9" s="70"/>
      <c r="K9" s="70"/>
      <c r="L9" s="159" t="s">
        <v>512</v>
      </c>
      <c r="M9" s="160"/>
      <c r="N9" s="161"/>
      <c r="O9" t="s">
        <v>513</v>
      </c>
    </row>
    <row r="10" spans="1:15" ht="20.100000000000001" customHeight="1">
      <c r="A10">
        <v>164</v>
      </c>
      <c r="B10" s="65">
        <v>3</v>
      </c>
      <c r="C10" s="100">
        <v>1820714394</v>
      </c>
      <c r="D10" s="67" t="s">
        <v>337</v>
      </c>
      <c r="E10" s="68" t="s">
        <v>336</v>
      </c>
      <c r="F10" s="101" t="s">
        <v>312</v>
      </c>
      <c r="G10" s="101" t="s">
        <v>525</v>
      </c>
      <c r="H10" s="69"/>
      <c r="I10" s="70"/>
      <c r="J10" s="70"/>
      <c r="K10" s="70"/>
      <c r="L10" s="159" t="s">
        <v>512</v>
      </c>
      <c r="M10" s="160"/>
      <c r="N10" s="161"/>
      <c r="O10" t="s">
        <v>513</v>
      </c>
    </row>
    <row r="11" spans="1:15" ht="20.100000000000001" customHeight="1">
      <c r="A11">
        <v>165</v>
      </c>
      <c r="B11" s="65">
        <v>4</v>
      </c>
      <c r="C11" s="100">
        <v>172217257</v>
      </c>
      <c r="D11" s="67" t="s">
        <v>338</v>
      </c>
      <c r="E11" s="68" t="s">
        <v>300</v>
      </c>
      <c r="F11" s="101" t="s">
        <v>312</v>
      </c>
      <c r="G11" s="101" t="s">
        <v>529</v>
      </c>
      <c r="H11" s="69"/>
      <c r="I11" s="70"/>
      <c r="J11" s="70"/>
      <c r="K11" s="70"/>
      <c r="L11" s="159" t="s">
        <v>512</v>
      </c>
      <c r="M11" s="160"/>
      <c r="N11" s="161"/>
      <c r="O11" t="s">
        <v>513</v>
      </c>
    </row>
    <row r="12" spans="1:15" ht="20.100000000000001" customHeight="1">
      <c r="A12">
        <v>166</v>
      </c>
      <c r="B12" s="65">
        <v>5</v>
      </c>
      <c r="C12" s="100">
        <v>1820716337</v>
      </c>
      <c r="D12" s="67" t="s">
        <v>165</v>
      </c>
      <c r="E12" s="68" t="s">
        <v>193</v>
      </c>
      <c r="F12" s="101" t="s">
        <v>312</v>
      </c>
      <c r="G12" s="101" t="s">
        <v>525</v>
      </c>
      <c r="H12" s="69"/>
      <c r="I12" s="70"/>
      <c r="J12" s="70"/>
      <c r="K12" s="70"/>
      <c r="L12" s="159" t="s">
        <v>512</v>
      </c>
      <c r="M12" s="160"/>
      <c r="N12" s="161"/>
      <c r="O12" t="s">
        <v>513</v>
      </c>
    </row>
    <row r="13" spans="1:15" ht="20.100000000000001" customHeight="1">
      <c r="A13">
        <v>167</v>
      </c>
      <c r="B13" s="65">
        <v>6</v>
      </c>
      <c r="C13" s="100">
        <v>172417683</v>
      </c>
      <c r="D13" s="67" t="s">
        <v>339</v>
      </c>
      <c r="E13" s="68" t="s">
        <v>340</v>
      </c>
      <c r="F13" s="101" t="s">
        <v>312</v>
      </c>
      <c r="G13" s="101" t="s">
        <v>514</v>
      </c>
      <c r="H13" s="69"/>
      <c r="I13" s="70"/>
      <c r="J13" s="70"/>
      <c r="K13" s="70"/>
      <c r="L13" s="159" t="s">
        <v>512</v>
      </c>
      <c r="M13" s="160"/>
      <c r="N13" s="161"/>
      <c r="O13" t="s">
        <v>513</v>
      </c>
    </row>
    <row r="14" spans="1:15" ht="20.100000000000001" customHeight="1">
      <c r="A14">
        <v>168</v>
      </c>
      <c r="B14" s="65">
        <v>7</v>
      </c>
      <c r="C14" s="100">
        <v>1820226582</v>
      </c>
      <c r="D14" s="67" t="s">
        <v>341</v>
      </c>
      <c r="E14" s="68" t="s">
        <v>127</v>
      </c>
      <c r="F14" s="101" t="s">
        <v>312</v>
      </c>
      <c r="G14" s="101" t="s">
        <v>557</v>
      </c>
      <c r="H14" s="69"/>
      <c r="I14" s="70"/>
      <c r="J14" s="70"/>
      <c r="K14" s="70"/>
      <c r="L14" s="159" t="s">
        <v>512</v>
      </c>
      <c r="M14" s="160"/>
      <c r="N14" s="161"/>
      <c r="O14" t="s">
        <v>513</v>
      </c>
    </row>
    <row r="15" spans="1:15" ht="20.100000000000001" customHeight="1">
      <c r="A15">
        <v>169</v>
      </c>
      <c r="B15" s="65">
        <v>8</v>
      </c>
      <c r="C15" s="100">
        <v>152232872</v>
      </c>
      <c r="D15" s="67" t="s">
        <v>228</v>
      </c>
      <c r="E15" s="68" t="s">
        <v>129</v>
      </c>
      <c r="F15" s="101" t="s">
        <v>312</v>
      </c>
      <c r="G15" s="101" t="s">
        <v>564</v>
      </c>
      <c r="H15" s="69"/>
      <c r="I15" s="70"/>
      <c r="J15" s="70"/>
      <c r="K15" s="70"/>
      <c r="L15" s="159">
        <v>79473</v>
      </c>
      <c r="M15" s="160"/>
      <c r="N15" s="161"/>
      <c r="O15" t="s">
        <v>513</v>
      </c>
    </row>
    <row r="16" spans="1:15" ht="20.100000000000001" customHeight="1">
      <c r="A16">
        <v>170</v>
      </c>
      <c r="B16" s="65">
        <v>9</v>
      </c>
      <c r="C16" s="100">
        <v>172417687</v>
      </c>
      <c r="D16" s="67" t="s">
        <v>342</v>
      </c>
      <c r="E16" s="68" t="s">
        <v>343</v>
      </c>
      <c r="F16" s="101" t="s">
        <v>312</v>
      </c>
      <c r="G16" s="101" t="s">
        <v>514</v>
      </c>
      <c r="H16" s="69"/>
      <c r="I16" s="70"/>
      <c r="J16" s="70"/>
      <c r="K16" s="70"/>
      <c r="L16" s="159" t="s">
        <v>536</v>
      </c>
      <c r="M16" s="160"/>
      <c r="N16" s="161"/>
      <c r="O16" t="s">
        <v>513</v>
      </c>
    </row>
    <row r="17" spans="1:15" ht="20.100000000000001" customHeight="1">
      <c r="A17">
        <v>171</v>
      </c>
      <c r="B17" s="65">
        <v>10</v>
      </c>
      <c r="C17" s="100">
        <v>1820715401</v>
      </c>
      <c r="D17" s="67" t="s">
        <v>282</v>
      </c>
      <c r="E17" s="68" t="s">
        <v>134</v>
      </c>
      <c r="F17" s="101" t="s">
        <v>312</v>
      </c>
      <c r="G17" s="101" t="s">
        <v>525</v>
      </c>
      <c r="H17" s="69"/>
      <c r="I17" s="70"/>
      <c r="J17" s="70"/>
      <c r="K17" s="70"/>
      <c r="L17" s="159" t="s">
        <v>512</v>
      </c>
      <c r="M17" s="160"/>
      <c r="N17" s="161"/>
      <c r="O17" t="s">
        <v>513</v>
      </c>
    </row>
    <row r="18" spans="1:15" ht="20.100000000000001" customHeight="1">
      <c r="A18">
        <v>172</v>
      </c>
      <c r="B18" s="65">
        <v>11</v>
      </c>
      <c r="C18" s="100">
        <v>1820714395</v>
      </c>
      <c r="D18" s="67" t="s">
        <v>165</v>
      </c>
      <c r="E18" s="68" t="s">
        <v>344</v>
      </c>
      <c r="F18" s="101" t="s">
        <v>312</v>
      </c>
      <c r="G18" s="101" t="s">
        <v>525</v>
      </c>
      <c r="H18" s="69"/>
      <c r="I18" s="70"/>
      <c r="J18" s="70"/>
      <c r="K18" s="70"/>
      <c r="L18" s="159" t="s">
        <v>512</v>
      </c>
      <c r="M18" s="160"/>
      <c r="N18" s="161"/>
      <c r="O18" t="s">
        <v>513</v>
      </c>
    </row>
    <row r="19" spans="1:15" ht="20.100000000000001" customHeight="1">
      <c r="A19">
        <v>173</v>
      </c>
      <c r="B19" s="65">
        <v>12</v>
      </c>
      <c r="C19" s="100">
        <v>172526991</v>
      </c>
      <c r="D19" s="67" t="s">
        <v>345</v>
      </c>
      <c r="E19" s="68" t="s">
        <v>202</v>
      </c>
      <c r="F19" s="101" t="s">
        <v>312</v>
      </c>
      <c r="G19" s="101" t="s">
        <v>565</v>
      </c>
      <c r="H19" s="69"/>
      <c r="I19" s="70"/>
      <c r="J19" s="70"/>
      <c r="K19" s="70"/>
      <c r="L19" s="159" t="s">
        <v>512</v>
      </c>
      <c r="M19" s="160"/>
      <c r="N19" s="161"/>
      <c r="O19" t="s">
        <v>513</v>
      </c>
    </row>
    <row r="20" spans="1:15" ht="20.100000000000001" customHeight="1">
      <c r="A20">
        <v>174</v>
      </c>
      <c r="B20" s="65">
        <v>13</v>
      </c>
      <c r="C20" s="100">
        <v>172317763</v>
      </c>
      <c r="D20" s="67" t="s">
        <v>346</v>
      </c>
      <c r="E20" s="68" t="s">
        <v>347</v>
      </c>
      <c r="F20" s="101" t="s">
        <v>312</v>
      </c>
      <c r="G20" s="101" t="s">
        <v>566</v>
      </c>
      <c r="H20" s="69"/>
      <c r="I20" s="70"/>
      <c r="J20" s="70"/>
      <c r="K20" s="70"/>
      <c r="L20" s="159" t="s">
        <v>512</v>
      </c>
      <c r="M20" s="160"/>
      <c r="N20" s="161"/>
      <c r="O20" t="s">
        <v>513</v>
      </c>
    </row>
    <row r="21" spans="1:15" ht="20.100000000000001" customHeight="1">
      <c r="A21">
        <v>175</v>
      </c>
      <c r="B21" s="65">
        <v>14</v>
      </c>
      <c r="C21" s="100">
        <v>142412583</v>
      </c>
      <c r="D21" s="67" t="s">
        <v>348</v>
      </c>
      <c r="E21" s="68" t="s">
        <v>204</v>
      </c>
      <c r="F21" s="101" t="s">
        <v>312</v>
      </c>
      <c r="G21" s="101" t="s">
        <v>567</v>
      </c>
      <c r="H21" s="69"/>
      <c r="I21" s="70"/>
      <c r="J21" s="70"/>
      <c r="K21" s="70"/>
      <c r="L21" s="159">
        <v>71543</v>
      </c>
      <c r="M21" s="160"/>
      <c r="N21" s="161"/>
      <c r="O21" t="s">
        <v>513</v>
      </c>
    </row>
    <row r="22" spans="1:15" ht="20.100000000000001" customHeight="1">
      <c r="A22">
        <v>176</v>
      </c>
      <c r="B22" s="65">
        <v>15</v>
      </c>
      <c r="C22" s="100">
        <v>1820224262</v>
      </c>
      <c r="D22" s="67" t="s">
        <v>349</v>
      </c>
      <c r="E22" s="68" t="s">
        <v>204</v>
      </c>
      <c r="F22" s="101" t="s">
        <v>312</v>
      </c>
      <c r="G22" s="101" t="s">
        <v>557</v>
      </c>
      <c r="H22" s="69"/>
      <c r="I22" s="70"/>
      <c r="J22" s="70"/>
      <c r="K22" s="70"/>
      <c r="L22" s="159" t="s">
        <v>512</v>
      </c>
      <c r="M22" s="160"/>
      <c r="N22" s="161"/>
      <c r="O22" t="s">
        <v>513</v>
      </c>
    </row>
    <row r="23" spans="1:15" ht="20.100000000000001" customHeight="1">
      <c r="A23">
        <v>177</v>
      </c>
      <c r="B23" s="65">
        <v>16</v>
      </c>
      <c r="C23" s="100">
        <v>1820254352</v>
      </c>
      <c r="D23" s="67" t="s">
        <v>350</v>
      </c>
      <c r="E23" s="68" t="s">
        <v>209</v>
      </c>
      <c r="F23" s="101" t="s">
        <v>312</v>
      </c>
      <c r="G23" s="101" t="s">
        <v>556</v>
      </c>
      <c r="H23" s="69"/>
      <c r="I23" s="70"/>
      <c r="J23" s="70"/>
      <c r="K23" s="70"/>
      <c r="L23" s="159" t="s">
        <v>512</v>
      </c>
      <c r="M23" s="160"/>
      <c r="N23" s="161"/>
      <c r="O23" t="s">
        <v>513</v>
      </c>
    </row>
    <row r="24" spans="1:15" ht="20.100000000000001" customHeight="1">
      <c r="A24">
        <v>178</v>
      </c>
      <c r="B24" s="65">
        <v>17</v>
      </c>
      <c r="C24" s="100">
        <v>172348299</v>
      </c>
      <c r="D24" s="67" t="s">
        <v>351</v>
      </c>
      <c r="E24" s="68" t="s">
        <v>148</v>
      </c>
      <c r="F24" s="101" t="s">
        <v>312</v>
      </c>
      <c r="G24" s="101" t="s">
        <v>537</v>
      </c>
      <c r="H24" s="69"/>
      <c r="I24" s="70"/>
      <c r="J24" s="70"/>
      <c r="K24" s="70"/>
      <c r="L24" s="159" t="s">
        <v>512</v>
      </c>
      <c r="M24" s="160"/>
      <c r="N24" s="161"/>
      <c r="O24" t="s">
        <v>513</v>
      </c>
    </row>
    <row r="25" spans="1:15" ht="20.100000000000001" customHeight="1">
      <c r="A25">
        <v>179</v>
      </c>
      <c r="B25" s="65">
        <v>18</v>
      </c>
      <c r="C25" s="100">
        <v>162213347</v>
      </c>
      <c r="D25" s="67" t="s">
        <v>94</v>
      </c>
      <c r="E25" s="68" t="s">
        <v>153</v>
      </c>
      <c r="F25" s="101" t="s">
        <v>312</v>
      </c>
      <c r="G25" s="101" t="s">
        <v>568</v>
      </c>
      <c r="H25" s="69"/>
      <c r="I25" s="70"/>
      <c r="J25" s="70"/>
      <c r="K25" s="70"/>
      <c r="L25" s="159" t="s">
        <v>512</v>
      </c>
      <c r="M25" s="160"/>
      <c r="N25" s="161"/>
      <c r="O25" t="s">
        <v>513</v>
      </c>
    </row>
    <row r="26" spans="1:15" ht="20.100000000000001" customHeight="1">
      <c r="A26">
        <v>180</v>
      </c>
      <c r="B26" s="65">
        <v>19</v>
      </c>
      <c r="C26" s="100">
        <v>162233637</v>
      </c>
      <c r="D26" s="67" t="s">
        <v>352</v>
      </c>
      <c r="E26" s="68" t="s">
        <v>153</v>
      </c>
      <c r="F26" s="101" t="s">
        <v>312</v>
      </c>
      <c r="G26" s="101" t="s">
        <v>528</v>
      </c>
      <c r="H26" s="69"/>
      <c r="I26" s="70"/>
      <c r="J26" s="70"/>
      <c r="K26" s="70"/>
      <c r="L26" s="159" t="s">
        <v>512</v>
      </c>
      <c r="M26" s="160"/>
      <c r="N26" s="161"/>
      <c r="O26" t="s">
        <v>513</v>
      </c>
    </row>
    <row r="27" spans="1:15" ht="20.100000000000001" customHeight="1">
      <c r="A27">
        <v>181</v>
      </c>
      <c r="B27" s="65">
        <v>20</v>
      </c>
      <c r="C27" s="100">
        <v>1821234888</v>
      </c>
      <c r="D27" s="67" t="s">
        <v>353</v>
      </c>
      <c r="E27" s="68" t="s">
        <v>153</v>
      </c>
      <c r="F27" s="101" t="s">
        <v>312</v>
      </c>
      <c r="G27" s="101" t="s">
        <v>530</v>
      </c>
      <c r="H27" s="69"/>
      <c r="I27" s="70"/>
      <c r="J27" s="70"/>
      <c r="K27" s="70"/>
      <c r="L27" s="159" t="s">
        <v>512</v>
      </c>
      <c r="M27" s="160"/>
      <c r="N27" s="161"/>
      <c r="O27" t="s">
        <v>513</v>
      </c>
    </row>
    <row r="28" spans="1:15" ht="20.100000000000001" customHeight="1">
      <c r="A28">
        <v>182</v>
      </c>
      <c r="B28" s="65">
        <v>21</v>
      </c>
      <c r="C28" s="100">
        <v>1821614746</v>
      </c>
      <c r="D28" s="67" t="s">
        <v>354</v>
      </c>
      <c r="E28" s="68" t="s">
        <v>215</v>
      </c>
      <c r="F28" s="101" t="s">
        <v>312</v>
      </c>
      <c r="G28" s="101" t="s">
        <v>552</v>
      </c>
      <c r="H28" s="69"/>
      <c r="I28" s="70"/>
      <c r="J28" s="70"/>
      <c r="K28" s="70"/>
      <c r="L28" s="159" t="s">
        <v>512</v>
      </c>
      <c r="M28" s="160"/>
      <c r="N28" s="161"/>
      <c r="O28" t="s">
        <v>513</v>
      </c>
    </row>
    <row r="29" spans="1:15" ht="20.100000000000001" customHeight="1">
      <c r="A29">
        <v>183</v>
      </c>
      <c r="B29" s="65">
        <v>22</v>
      </c>
      <c r="C29" s="100">
        <v>172417698</v>
      </c>
      <c r="D29" s="67" t="s">
        <v>355</v>
      </c>
      <c r="E29" s="68" t="s">
        <v>356</v>
      </c>
      <c r="F29" s="101" t="s">
        <v>312</v>
      </c>
      <c r="G29" s="101" t="s">
        <v>514</v>
      </c>
      <c r="H29" s="69"/>
      <c r="I29" s="70"/>
      <c r="J29" s="70"/>
      <c r="K29" s="70"/>
      <c r="L29" s="159" t="s">
        <v>512</v>
      </c>
      <c r="M29" s="160"/>
      <c r="N29" s="161"/>
      <c r="O29" t="s">
        <v>513</v>
      </c>
    </row>
    <row r="30" spans="1:15" ht="20.100000000000001" customHeight="1">
      <c r="A30">
        <v>184</v>
      </c>
      <c r="B30" s="65">
        <v>23</v>
      </c>
      <c r="C30" s="100">
        <v>172327984</v>
      </c>
      <c r="D30" s="67" t="s">
        <v>357</v>
      </c>
      <c r="E30" s="68" t="s">
        <v>81</v>
      </c>
      <c r="F30" s="101" t="s">
        <v>358</v>
      </c>
      <c r="G30" s="101" t="s">
        <v>569</v>
      </c>
      <c r="H30" s="69"/>
      <c r="I30" s="70"/>
      <c r="J30" s="70"/>
      <c r="K30" s="70"/>
      <c r="L30" s="159" t="s">
        <v>512</v>
      </c>
      <c r="M30" s="160"/>
      <c r="N30" s="161"/>
      <c r="O30" t="s">
        <v>513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570</v>
      </c>
    </row>
    <row r="2" spans="1:15" s="56" customFormat="1">
      <c r="C2" s="172" t="s">
        <v>59</v>
      </c>
      <c r="D2" s="172"/>
      <c r="E2" s="59" t="s">
        <v>503</v>
      </c>
      <c r="F2" s="156" t="s">
        <v>507</v>
      </c>
      <c r="G2" s="156"/>
      <c r="H2" s="156"/>
      <c r="I2" s="156"/>
      <c r="J2" s="156"/>
      <c r="K2" s="15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508</v>
      </c>
      <c r="D3" s="157" t="s">
        <v>509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571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185</v>
      </c>
      <c r="B8" s="65">
        <v>1</v>
      </c>
      <c r="C8" s="100">
        <v>172327988</v>
      </c>
      <c r="D8" s="67" t="s">
        <v>103</v>
      </c>
      <c r="E8" s="68" t="s">
        <v>359</v>
      </c>
      <c r="F8" s="101" t="s">
        <v>358</v>
      </c>
      <c r="G8" s="101" t="s">
        <v>569</v>
      </c>
      <c r="H8" s="69"/>
      <c r="I8" s="70"/>
      <c r="J8" s="70"/>
      <c r="K8" s="70"/>
      <c r="L8" s="169" t="s">
        <v>512</v>
      </c>
      <c r="M8" s="170"/>
      <c r="N8" s="171"/>
      <c r="O8" t="s">
        <v>513</v>
      </c>
    </row>
    <row r="9" spans="1:15" ht="20.100000000000001" customHeight="1">
      <c r="A9">
        <v>186</v>
      </c>
      <c r="B9" s="65">
        <v>2</v>
      </c>
      <c r="C9" s="100">
        <v>172217139</v>
      </c>
      <c r="D9" s="67" t="s">
        <v>360</v>
      </c>
      <c r="E9" s="68" t="s">
        <v>361</v>
      </c>
      <c r="F9" s="101" t="s">
        <v>358</v>
      </c>
      <c r="G9" s="101" t="s">
        <v>526</v>
      </c>
      <c r="H9" s="69"/>
      <c r="I9" s="70"/>
      <c r="J9" s="70"/>
      <c r="K9" s="70"/>
      <c r="L9" s="159" t="s">
        <v>512</v>
      </c>
      <c r="M9" s="160"/>
      <c r="N9" s="161"/>
      <c r="O9" t="s">
        <v>513</v>
      </c>
    </row>
    <row r="10" spans="1:15" ht="20.100000000000001" customHeight="1">
      <c r="A10">
        <v>187</v>
      </c>
      <c r="B10" s="65">
        <v>3</v>
      </c>
      <c r="C10" s="100">
        <v>172217150</v>
      </c>
      <c r="D10" s="67" t="s">
        <v>362</v>
      </c>
      <c r="E10" s="68" t="s">
        <v>363</v>
      </c>
      <c r="F10" s="101" t="s">
        <v>358</v>
      </c>
      <c r="G10" s="101" t="s">
        <v>515</v>
      </c>
      <c r="H10" s="69"/>
      <c r="I10" s="70"/>
      <c r="J10" s="70"/>
      <c r="K10" s="70"/>
      <c r="L10" s="159" t="s">
        <v>512</v>
      </c>
      <c r="M10" s="160"/>
      <c r="N10" s="161"/>
      <c r="O10" t="s">
        <v>513</v>
      </c>
    </row>
    <row r="11" spans="1:15" ht="20.100000000000001" customHeight="1">
      <c r="A11">
        <v>188</v>
      </c>
      <c r="B11" s="65">
        <v>4</v>
      </c>
      <c r="C11" s="100">
        <v>172217176</v>
      </c>
      <c r="D11" s="67" t="s">
        <v>364</v>
      </c>
      <c r="E11" s="68" t="s">
        <v>365</v>
      </c>
      <c r="F11" s="101" t="s">
        <v>358</v>
      </c>
      <c r="G11" s="101" t="s">
        <v>542</v>
      </c>
      <c r="H11" s="69"/>
      <c r="I11" s="70"/>
      <c r="J11" s="70"/>
      <c r="K11" s="70"/>
      <c r="L11" s="159" t="s">
        <v>512</v>
      </c>
      <c r="M11" s="160"/>
      <c r="N11" s="161"/>
      <c r="O11" t="s">
        <v>513</v>
      </c>
    </row>
    <row r="12" spans="1:15" ht="20.100000000000001" customHeight="1">
      <c r="A12">
        <v>189</v>
      </c>
      <c r="B12" s="65">
        <v>5</v>
      </c>
      <c r="C12" s="100">
        <v>172217180</v>
      </c>
      <c r="D12" s="67" t="s">
        <v>366</v>
      </c>
      <c r="E12" s="68" t="s">
        <v>367</v>
      </c>
      <c r="F12" s="101" t="s">
        <v>358</v>
      </c>
      <c r="G12" s="101" t="s">
        <v>542</v>
      </c>
      <c r="H12" s="69"/>
      <c r="I12" s="70"/>
      <c r="J12" s="70"/>
      <c r="K12" s="70"/>
      <c r="L12" s="159" t="s">
        <v>512</v>
      </c>
      <c r="M12" s="160"/>
      <c r="N12" s="161"/>
      <c r="O12" t="s">
        <v>513</v>
      </c>
    </row>
    <row r="13" spans="1:15" ht="20.100000000000001" customHeight="1">
      <c r="A13">
        <v>190</v>
      </c>
      <c r="B13" s="65">
        <v>6</v>
      </c>
      <c r="C13" s="100">
        <v>172217183</v>
      </c>
      <c r="D13" s="67" t="s">
        <v>338</v>
      </c>
      <c r="E13" s="68" t="s">
        <v>102</v>
      </c>
      <c r="F13" s="101" t="s">
        <v>358</v>
      </c>
      <c r="G13" s="101" t="s">
        <v>542</v>
      </c>
      <c r="H13" s="69"/>
      <c r="I13" s="70"/>
      <c r="J13" s="70"/>
      <c r="K13" s="70"/>
      <c r="L13" s="159" t="s">
        <v>512</v>
      </c>
      <c r="M13" s="160"/>
      <c r="N13" s="161"/>
      <c r="O13" t="s">
        <v>513</v>
      </c>
    </row>
    <row r="14" spans="1:15" ht="20.100000000000001" customHeight="1">
      <c r="A14">
        <v>191</v>
      </c>
      <c r="B14" s="65">
        <v>7</v>
      </c>
      <c r="C14" s="100">
        <v>172328017</v>
      </c>
      <c r="D14" s="67" t="s">
        <v>368</v>
      </c>
      <c r="E14" s="68" t="s">
        <v>287</v>
      </c>
      <c r="F14" s="101" t="s">
        <v>358</v>
      </c>
      <c r="G14" s="101" t="s">
        <v>569</v>
      </c>
      <c r="H14" s="69"/>
      <c r="I14" s="70"/>
      <c r="J14" s="70"/>
      <c r="K14" s="70"/>
      <c r="L14" s="159" t="s">
        <v>512</v>
      </c>
      <c r="M14" s="160"/>
      <c r="N14" s="161"/>
      <c r="O14" t="s">
        <v>513</v>
      </c>
    </row>
    <row r="15" spans="1:15" ht="20.100000000000001" customHeight="1">
      <c r="A15">
        <v>192</v>
      </c>
      <c r="B15" s="65">
        <v>8</v>
      </c>
      <c r="C15" s="100">
        <v>162213261</v>
      </c>
      <c r="D15" s="67" t="s">
        <v>369</v>
      </c>
      <c r="E15" s="68" t="s">
        <v>177</v>
      </c>
      <c r="F15" s="101" t="s">
        <v>358</v>
      </c>
      <c r="G15" s="101" t="s">
        <v>542</v>
      </c>
      <c r="H15" s="69"/>
      <c r="I15" s="70"/>
      <c r="J15" s="70"/>
      <c r="K15" s="70"/>
      <c r="L15" s="159" t="s">
        <v>512</v>
      </c>
      <c r="M15" s="160"/>
      <c r="N15" s="161"/>
      <c r="O15" t="s">
        <v>513</v>
      </c>
    </row>
    <row r="16" spans="1:15" ht="20.100000000000001" customHeight="1">
      <c r="A16">
        <v>193</v>
      </c>
      <c r="B16" s="65">
        <v>9</v>
      </c>
      <c r="C16" s="100">
        <v>172217207</v>
      </c>
      <c r="D16" s="67" t="s">
        <v>370</v>
      </c>
      <c r="E16" s="68" t="s">
        <v>371</v>
      </c>
      <c r="F16" s="101" t="s">
        <v>358</v>
      </c>
      <c r="G16" s="101" t="s">
        <v>526</v>
      </c>
      <c r="H16" s="69"/>
      <c r="I16" s="70"/>
      <c r="J16" s="70"/>
      <c r="K16" s="70"/>
      <c r="L16" s="159" t="s">
        <v>512</v>
      </c>
      <c r="M16" s="160"/>
      <c r="N16" s="161"/>
      <c r="O16" t="s">
        <v>513</v>
      </c>
    </row>
    <row r="17" spans="1:15" ht="20.100000000000001" customHeight="1">
      <c r="A17">
        <v>194</v>
      </c>
      <c r="B17" s="65">
        <v>10</v>
      </c>
      <c r="C17" s="100">
        <v>172217209</v>
      </c>
      <c r="D17" s="67" t="s">
        <v>372</v>
      </c>
      <c r="E17" s="68" t="s">
        <v>373</v>
      </c>
      <c r="F17" s="101" t="s">
        <v>358</v>
      </c>
      <c r="G17" s="101" t="s">
        <v>542</v>
      </c>
      <c r="H17" s="69"/>
      <c r="I17" s="70"/>
      <c r="J17" s="70"/>
      <c r="K17" s="70"/>
      <c r="L17" s="159" t="s">
        <v>512</v>
      </c>
      <c r="M17" s="160"/>
      <c r="N17" s="161"/>
      <c r="O17" t="s">
        <v>513</v>
      </c>
    </row>
    <row r="18" spans="1:15" ht="20.100000000000001" customHeight="1">
      <c r="A18">
        <v>195</v>
      </c>
      <c r="B18" s="65">
        <v>11</v>
      </c>
      <c r="C18" s="100">
        <v>1820214865</v>
      </c>
      <c r="D18" s="67" t="s">
        <v>199</v>
      </c>
      <c r="E18" s="68" t="s">
        <v>179</v>
      </c>
      <c r="F18" s="101" t="s">
        <v>358</v>
      </c>
      <c r="G18" s="101" t="s">
        <v>549</v>
      </c>
      <c r="H18" s="69"/>
      <c r="I18" s="70"/>
      <c r="J18" s="70"/>
      <c r="K18" s="70"/>
      <c r="L18" s="159" t="s">
        <v>512</v>
      </c>
      <c r="M18" s="160"/>
      <c r="N18" s="161"/>
      <c r="O18" t="s">
        <v>513</v>
      </c>
    </row>
    <row r="19" spans="1:15" ht="20.100000000000001" customHeight="1">
      <c r="A19">
        <v>196</v>
      </c>
      <c r="B19" s="65">
        <v>12</v>
      </c>
      <c r="C19" s="100">
        <v>172328039</v>
      </c>
      <c r="D19" s="67" t="s">
        <v>374</v>
      </c>
      <c r="E19" s="68" t="s">
        <v>110</v>
      </c>
      <c r="F19" s="101" t="s">
        <v>358</v>
      </c>
      <c r="G19" s="101" t="s">
        <v>569</v>
      </c>
      <c r="H19" s="69"/>
      <c r="I19" s="70"/>
      <c r="J19" s="70"/>
      <c r="K19" s="70"/>
      <c r="L19" s="159" t="s">
        <v>512</v>
      </c>
      <c r="M19" s="160"/>
      <c r="N19" s="161"/>
      <c r="O19" t="s">
        <v>513</v>
      </c>
    </row>
    <row r="20" spans="1:15" ht="20.100000000000001" customHeight="1">
      <c r="A20">
        <v>197</v>
      </c>
      <c r="B20" s="65">
        <v>13</v>
      </c>
      <c r="C20" s="100">
        <v>172217216</v>
      </c>
      <c r="D20" s="67" t="s">
        <v>375</v>
      </c>
      <c r="E20" s="68" t="s">
        <v>329</v>
      </c>
      <c r="F20" s="101" t="s">
        <v>358</v>
      </c>
      <c r="G20" s="101" t="s">
        <v>542</v>
      </c>
      <c r="H20" s="69"/>
      <c r="I20" s="70"/>
      <c r="J20" s="70"/>
      <c r="K20" s="70"/>
      <c r="L20" s="159" t="s">
        <v>512</v>
      </c>
      <c r="M20" s="160"/>
      <c r="N20" s="161"/>
      <c r="O20" t="s">
        <v>513</v>
      </c>
    </row>
    <row r="21" spans="1:15" ht="20.100000000000001" customHeight="1">
      <c r="A21">
        <v>198</v>
      </c>
      <c r="B21" s="65">
        <v>14</v>
      </c>
      <c r="C21" s="100">
        <v>172128904</v>
      </c>
      <c r="D21" s="67" t="s">
        <v>376</v>
      </c>
      <c r="E21" s="68" t="s">
        <v>377</v>
      </c>
      <c r="F21" s="101" t="s">
        <v>358</v>
      </c>
      <c r="G21" s="101" t="s">
        <v>526</v>
      </c>
      <c r="H21" s="69"/>
      <c r="I21" s="70"/>
      <c r="J21" s="70"/>
      <c r="K21" s="70"/>
      <c r="L21" s="159" t="s">
        <v>512</v>
      </c>
      <c r="M21" s="160"/>
      <c r="N21" s="161"/>
      <c r="O21" t="s">
        <v>513</v>
      </c>
    </row>
    <row r="22" spans="1:15" ht="20.100000000000001" customHeight="1">
      <c r="A22">
        <v>199</v>
      </c>
      <c r="B22" s="65">
        <v>15</v>
      </c>
      <c r="C22" s="100">
        <v>172328059</v>
      </c>
      <c r="D22" s="67" t="s">
        <v>378</v>
      </c>
      <c r="E22" s="68" t="s">
        <v>115</v>
      </c>
      <c r="F22" s="101" t="s">
        <v>358</v>
      </c>
      <c r="G22" s="101" t="s">
        <v>559</v>
      </c>
      <c r="H22" s="69"/>
      <c r="I22" s="70"/>
      <c r="J22" s="70"/>
      <c r="K22" s="70"/>
      <c r="L22" s="159" t="s">
        <v>512</v>
      </c>
      <c r="M22" s="160"/>
      <c r="N22" s="161"/>
      <c r="O22" t="s">
        <v>513</v>
      </c>
    </row>
    <row r="23" spans="1:15" ht="20.100000000000001" customHeight="1">
      <c r="A23">
        <v>200</v>
      </c>
      <c r="B23" s="65">
        <v>16</v>
      </c>
      <c r="C23" s="100">
        <v>172328069</v>
      </c>
      <c r="D23" s="67" t="s">
        <v>379</v>
      </c>
      <c r="E23" s="68" t="s">
        <v>380</v>
      </c>
      <c r="F23" s="101" t="s">
        <v>358</v>
      </c>
      <c r="G23" s="101" t="s">
        <v>569</v>
      </c>
      <c r="H23" s="69"/>
      <c r="I23" s="70"/>
      <c r="J23" s="70"/>
      <c r="K23" s="70"/>
      <c r="L23" s="159" t="s">
        <v>512</v>
      </c>
      <c r="M23" s="160"/>
      <c r="N23" s="161"/>
      <c r="O23" t="s">
        <v>513</v>
      </c>
    </row>
    <row r="24" spans="1:15" ht="20.100000000000001" customHeight="1">
      <c r="A24">
        <v>201</v>
      </c>
      <c r="B24" s="65">
        <v>17</v>
      </c>
      <c r="C24" s="100">
        <v>172217235</v>
      </c>
      <c r="D24" s="67" t="s">
        <v>381</v>
      </c>
      <c r="E24" s="68" t="s">
        <v>382</v>
      </c>
      <c r="F24" s="101" t="s">
        <v>358</v>
      </c>
      <c r="G24" s="101" t="s">
        <v>526</v>
      </c>
      <c r="H24" s="69"/>
      <c r="I24" s="70"/>
      <c r="J24" s="70"/>
      <c r="K24" s="70"/>
      <c r="L24" s="159" t="s">
        <v>512</v>
      </c>
      <c r="M24" s="160"/>
      <c r="N24" s="161"/>
      <c r="O24" t="s">
        <v>513</v>
      </c>
    </row>
    <row r="25" spans="1:15" ht="20.100000000000001" customHeight="1">
      <c r="A25">
        <v>202</v>
      </c>
      <c r="B25" s="65">
        <v>18</v>
      </c>
      <c r="C25" s="100">
        <v>172328074</v>
      </c>
      <c r="D25" s="67" t="s">
        <v>137</v>
      </c>
      <c r="E25" s="68" t="s">
        <v>121</v>
      </c>
      <c r="F25" s="101" t="s">
        <v>358</v>
      </c>
      <c r="G25" s="101" t="s">
        <v>569</v>
      </c>
      <c r="H25" s="69"/>
      <c r="I25" s="70"/>
      <c r="J25" s="70"/>
      <c r="K25" s="70"/>
      <c r="L25" s="159" t="s">
        <v>512</v>
      </c>
      <c r="M25" s="160"/>
      <c r="N25" s="161"/>
      <c r="O25" t="s">
        <v>513</v>
      </c>
    </row>
    <row r="26" spans="1:15" ht="20.100000000000001" customHeight="1">
      <c r="A26">
        <v>203</v>
      </c>
      <c r="B26" s="65">
        <v>19</v>
      </c>
      <c r="C26" s="100">
        <v>172217251</v>
      </c>
      <c r="D26" s="67" t="s">
        <v>253</v>
      </c>
      <c r="E26" s="68" t="s">
        <v>251</v>
      </c>
      <c r="F26" s="101" t="s">
        <v>358</v>
      </c>
      <c r="G26" s="101" t="s">
        <v>526</v>
      </c>
      <c r="H26" s="69"/>
      <c r="I26" s="70"/>
      <c r="J26" s="70"/>
      <c r="K26" s="70"/>
      <c r="L26" s="159" t="s">
        <v>512</v>
      </c>
      <c r="M26" s="160"/>
      <c r="N26" s="161"/>
      <c r="O26" t="s">
        <v>513</v>
      </c>
    </row>
    <row r="27" spans="1:15" ht="20.100000000000001" customHeight="1">
      <c r="A27">
        <v>204</v>
      </c>
      <c r="B27" s="65">
        <v>20</v>
      </c>
      <c r="C27" s="100">
        <v>172328081</v>
      </c>
      <c r="D27" s="67" t="s">
        <v>383</v>
      </c>
      <c r="E27" s="68" t="s">
        <v>384</v>
      </c>
      <c r="F27" s="101" t="s">
        <v>358</v>
      </c>
      <c r="G27" s="101" t="s">
        <v>569</v>
      </c>
      <c r="H27" s="69"/>
      <c r="I27" s="70"/>
      <c r="J27" s="70"/>
      <c r="K27" s="70"/>
      <c r="L27" s="159" t="s">
        <v>512</v>
      </c>
      <c r="M27" s="160"/>
      <c r="N27" s="161"/>
      <c r="O27" t="s">
        <v>513</v>
      </c>
    </row>
    <row r="28" spans="1:15" ht="20.100000000000001" customHeight="1">
      <c r="A28">
        <v>205</v>
      </c>
      <c r="B28" s="65">
        <v>21</v>
      </c>
      <c r="C28" s="100">
        <v>1820716462</v>
      </c>
      <c r="D28" s="67" t="s">
        <v>385</v>
      </c>
      <c r="E28" s="68" t="s">
        <v>384</v>
      </c>
      <c r="F28" s="101" t="s">
        <v>358</v>
      </c>
      <c r="G28" s="101" t="s">
        <v>541</v>
      </c>
      <c r="H28" s="69"/>
      <c r="I28" s="70"/>
      <c r="J28" s="70"/>
      <c r="K28" s="70"/>
      <c r="L28" s="159" t="s">
        <v>512</v>
      </c>
      <c r="M28" s="160"/>
      <c r="N28" s="161"/>
      <c r="O28" t="s">
        <v>513</v>
      </c>
    </row>
    <row r="29" spans="1:15" ht="20.100000000000001" customHeight="1">
      <c r="A29">
        <v>206</v>
      </c>
      <c r="B29" s="65">
        <v>22</v>
      </c>
      <c r="C29" s="100">
        <v>172328084</v>
      </c>
      <c r="D29" s="67" t="s">
        <v>386</v>
      </c>
      <c r="E29" s="68" t="s">
        <v>387</v>
      </c>
      <c r="F29" s="101" t="s">
        <v>358</v>
      </c>
      <c r="G29" s="101" t="s">
        <v>572</v>
      </c>
      <c r="H29" s="69"/>
      <c r="I29" s="70"/>
      <c r="J29" s="70"/>
      <c r="K29" s="70"/>
      <c r="L29" s="159" t="s">
        <v>512</v>
      </c>
      <c r="M29" s="160"/>
      <c r="N29" s="161"/>
      <c r="O29" t="s">
        <v>513</v>
      </c>
    </row>
    <row r="30" spans="1:15" ht="20.100000000000001" customHeight="1">
      <c r="A30">
        <v>207</v>
      </c>
      <c r="B30" s="65">
        <v>23</v>
      </c>
      <c r="C30" s="100">
        <v>172217256</v>
      </c>
      <c r="D30" s="67" t="s">
        <v>388</v>
      </c>
      <c r="E30" s="68" t="s">
        <v>389</v>
      </c>
      <c r="F30" s="101" t="s">
        <v>358</v>
      </c>
      <c r="G30" s="101" t="s">
        <v>542</v>
      </c>
      <c r="H30" s="69"/>
      <c r="I30" s="70"/>
      <c r="J30" s="70"/>
      <c r="K30" s="70"/>
      <c r="L30" s="159" t="s">
        <v>512</v>
      </c>
      <c r="M30" s="160"/>
      <c r="N30" s="161"/>
      <c r="O30" t="s">
        <v>513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573</v>
      </c>
    </row>
    <row r="2" spans="1:15" s="56" customFormat="1">
      <c r="C2" s="172" t="s">
        <v>59</v>
      </c>
      <c r="D2" s="172"/>
      <c r="E2" s="59" t="s">
        <v>504</v>
      </c>
      <c r="F2" s="156" t="s">
        <v>507</v>
      </c>
      <c r="G2" s="156"/>
      <c r="H2" s="156"/>
      <c r="I2" s="156"/>
      <c r="J2" s="156"/>
      <c r="K2" s="15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508</v>
      </c>
      <c r="D3" s="157" t="s">
        <v>509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574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208</v>
      </c>
      <c r="B8" s="65">
        <v>1</v>
      </c>
      <c r="C8" s="100">
        <v>172217259</v>
      </c>
      <c r="D8" s="67" t="s">
        <v>390</v>
      </c>
      <c r="E8" s="68" t="s">
        <v>193</v>
      </c>
      <c r="F8" s="101" t="s">
        <v>358</v>
      </c>
      <c r="G8" s="101" t="s">
        <v>526</v>
      </c>
      <c r="H8" s="69"/>
      <c r="I8" s="70"/>
      <c r="J8" s="70"/>
      <c r="K8" s="70"/>
      <c r="L8" s="169" t="s">
        <v>512</v>
      </c>
      <c r="M8" s="170"/>
      <c r="N8" s="171"/>
      <c r="O8" t="s">
        <v>513</v>
      </c>
    </row>
    <row r="9" spans="1:15" ht="20.100000000000001" customHeight="1">
      <c r="A9">
        <v>209</v>
      </c>
      <c r="B9" s="65">
        <v>2</v>
      </c>
      <c r="C9" s="100">
        <v>172217267</v>
      </c>
      <c r="D9" s="67" t="s">
        <v>391</v>
      </c>
      <c r="E9" s="68" t="s">
        <v>258</v>
      </c>
      <c r="F9" s="101" t="s">
        <v>358</v>
      </c>
      <c r="G9" s="101" t="s">
        <v>526</v>
      </c>
      <c r="H9" s="69"/>
      <c r="I9" s="70"/>
      <c r="J9" s="70"/>
      <c r="K9" s="70"/>
      <c r="L9" s="159" t="s">
        <v>512</v>
      </c>
      <c r="M9" s="160"/>
      <c r="N9" s="161"/>
      <c r="O9" t="s">
        <v>513</v>
      </c>
    </row>
    <row r="10" spans="1:15" ht="20.100000000000001" customHeight="1">
      <c r="A10">
        <v>210</v>
      </c>
      <c r="B10" s="65">
        <v>3</v>
      </c>
      <c r="C10" s="100">
        <v>172217268</v>
      </c>
      <c r="D10" s="67" t="s">
        <v>152</v>
      </c>
      <c r="E10" s="68" t="s">
        <v>258</v>
      </c>
      <c r="F10" s="101" t="s">
        <v>358</v>
      </c>
      <c r="G10" s="101" t="s">
        <v>526</v>
      </c>
      <c r="H10" s="69"/>
      <c r="I10" s="70"/>
      <c r="J10" s="70"/>
      <c r="K10" s="70"/>
      <c r="L10" s="159" t="s">
        <v>512</v>
      </c>
      <c r="M10" s="160"/>
      <c r="N10" s="161"/>
      <c r="O10" t="s">
        <v>513</v>
      </c>
    </row>
    <row r="11" spans="1:15" ht="20.100000000000001" customHeight="1">
      <c r="A11">
        <v>211</v>
      </c>
      <c r="B11" s="65">
        <v>4</v>
      </c>
      <c r="C11" s="100">
        <v>172328096</v>
      </c>
      <c r="D11" s="67" t="s">
        <v>392</v>
      </c>
      <c r="E11" s="68" t="s">
        <v>393</v>
      </c>
      <c r="F11" s="101" t="s">
        <v>358</v>
      </c>
      <c r="G11" s="101" t="s">
        <v>569</v>
      </c>
      <c r="H11" s="69"/>
      <c r="I11" s="70"/>
      <c r="J11" s="70"/>
      <c r="K11" s="70"/>
      <c r="L11" s="159" t="s">
        <v>512</v>
      </c>
      <c r="M11" s="160"/>
      <c r="N11" s="161"/>
      <c r="O11" t="s">
        <v>513</v>
      </c>
    </row>
    <row r="12" spans="1:15" ht="20.100000000000001" customHeight="1">
      <c r="A12">
        <v>212</v>
      </c>
      <c r="B12" s="65">
        <v>5</v>
      </c>
      <c r="C12" s="100">
        <v>172329031</v>
      </c>
      <c r="D12" s="67" t="s">
        <v>394</v>
      </c>
      <c r="E12" s="68" t="s">
        <v>127</v>
      </c>
      <c r="F12" s="101" t="s">
        <v>358</v>
      </c>
      <c r="G12" s="101" t="s">
        <v>572</v>
      </c>
      <c r="H12" s="69"/>
      <c r="I12" s="70"/>
      <c r="J12" s="70"/>
      <c r="K12" s="70"/>
      <c r="L12" s="159" t="s">
        <v>512</v>
      </c>
      <c r="M12" s="160"/>
      <c r="N12" s="161"/>
      <c r="O12" t="s">
        <v>513</v>
      </c>
    </row>
    <row r="13" spans="1:15" ht="20.100000000000001" customHeight="1">
      <c r="A13">
        <v>213</v>
      </c>
      <c r="B13" s="65">
        <v>6</v>
      </c>
      <c r="C13" s="100">
        <v>1820713705</v>
      </c>
      <c r="D13" s="67" t="s">
        <v>395</v>
      </c>
      <c r="E13" s="68" t="s">
        <v>127</v>
      </c>
      <c r="F13" s="101" t="s">
        <v>358</v>
      </c>
      <c r="G13" s="101" t="s">
        <v>541</v>
      </c>
      <c r="H13" s="69"/>
      <c r="I13" s="70"/>
      <c r="J13" s="70"/>
      <c r="K13" s="70"/>
      <c r="L13" s="159" t="s">
        <v>512</v>
      </c>
      <c r="M13" s="160"/>
      <c r="N13" s="161"/>
      <c r="O13" t="s">
        <v>513</v>
      </c>
    </row>
    <row r="14" spans="1:15" ht="20.100000000000001" customHeight="1">
      <c r="A14">
        <v>214</v>
      </c>
      <c r="B14" s="65">
        <v>7</v>
      </c>
      <c r="C14" s="100">
        <v>172328103</v>
      </c>
      <c r="D14" s="67" t="s">
        <v>396</v>
      </c>
      <c r="E14" s="68" t="s">
        <v>131</v>
      </c>
      <c r="F14" s="101" t="s">
        <v>358</v>
      </c>
      <c r="G14" s="101" t="s">
        <v>569</v>
      </c>
      <c r="H14" s="69"/>
      <c r="I14" s="70"/>
      <c r="J14" s="70"/>
      <c r="K14" s="70"/>
      <c r="L14" s="159" t="s">
        <v>512</v>
      </c>
      <c r="M14" s="160"/>
      <c r="N14" s="161"/>
      <c r="O14" t="s">
        <v>513</v>
      </c>
    </row>
    <row r="15" spans="1:15" ht="20.100000000000001" customHeight="1">
      <c r="A15">
        <v>215</v>
      </c>
      <c r="B15" s="65">
        <v>8</v>
      </c>
      <c r="C15" s="100">
        <v>152233024</v>
      </c>
      <c r="D15" s="67" t="s">
        <v>397</v>
      </c>
      <c r="E15" s="68" t="s">
        <v>209</v>
      </c>
      <c r="F15" s="101" t="s">
        <v>358</v>
      </c>
      <c r="G15" s="101" t="s">
        <v>575</v>
      </c>
      <c r="H15" s="69"/>
      <c r="I15" s="70"/>
      <c r="J15" s="70"/>
      <c r="K15" s="70"/>
      <c r="L15" s="159">
        <v>39293</v>
      </c>
      <c r="M15" s="160"/>
      <c r="N15" s="161"/>
      <c r="O15" t="s">
        <v>513</v>
      </c>
    </row>
    <row r="16" spans="1:15" ht="20.100000000000001" customHeight="1">
      <c r="A16">
        <v>216</v>
      </c>
      <c r="B16" s="65">
        <v>9</v>
      </c>
      <c r="C16" s="100">
        <v>172317860</v>
      </c>
      <c r="D16" s="67" t="s">
        <v>398</v>
      </c>
      <c r="E16" s="68" t="s">
        <v>399</v>
      </c>
      <c r="F16" s="101" t="s">
        <v>358</v>
      </c>
      <c r="G16" s="101" t="s">
        <v>576</v>
      </c>
      <c r="H16" s="69"/>
      <c r="I16" s="70"/>
      <c r="J16" s="70"/>
      <c r="K16" s="70"/>
      <c r="L16" s="159" t="s">
        <v>512</v>
      </c>
      <c r="M16" s="160"/>
      <c r="N16" s="161"/>
      <c r="O16" t="s">
        <v>513</v>
      </c>
    </row>
    <row r="17" spans="1:15" ht="20.100000000000001" customHeight="1">
      <c r="A17">
        <v>217</v>
      </c>
      <c r="B17" s="65">
        <v>10</v>
      </c>
      <c r="C17" s="100">
        <v>172217323</v>
      </c>
      <c r="D17" s="67" t="s">
        <v>400</v>
      </c>
      <c r="E17" s="68" t="s">
        <v>401</v>
      </c>
      <c r="F17" s="101" t="s">
        <v>358</v>
      </c>
      <c r="G17" s="101" t="s">
        <v>526</v>
      </c>
      <c r="H17" s="69"/>
      <c r="I17" s="70"/>
      <c r="J17" s="70"/>
      <c r="K17" s="70"/>
      <c r="L17" s="159" t="s">
        <v>512</v>
      </c>
      <c r="M17" s="160"/>
      <c r="N17" s="161"/>
      <c r="O17" t="s">
        <v>513</v>
      </c>
    </row>
    <row r="18" spans="1:15" ht="20.100000000000001" customHeight="1">
      <c r="A18">
        <v>218</v>
      </c>
      <c r="B18" s="65">
        <v>11</v>
      </c>
      <c r="C18" s="100">
        <v>172328131</v>
      </c>
      <c r="D18" s="67" t="s">
        <v>402</v>
      </c>
      <c r="E18" s="68" t="s">
        <v>401</v>
      </c>
      <c r="F18" s="101" t="s">
        <v>358</v>
      </c>
      <c r="G18" s="101" t="s">
        <v>569</v>
      </c>
      <c r="H18" s="69"/>
      <c r="I18" s="70"/>
      <c r="J18" s="70"/>
      <c r="K18" s="70"/>
      <c r="L18" s="159" t="s">
        <v>512</v>
      </c>
      <c r="M18" s="160"/>
      <c r="N18" s="161"/>
      <c r="O18" t="s">
        <v>513</v>
      </c>
    </row>
    <row r="19" spans="1:15" ht="20.100000000000001" customHeight="1">
      <c r="A19">
        <v>219</v>
      </c>
      <c r="B19" s="65">
        <v>12</v>
      </c>
      <c r="C19" s="100">
        <v>1820214243</v>
      </c>
      <c r="D19" s="67" t="s">
        <v>403</v>
      </c>
      <c r="E19" s="68" t="s">
        <v>401</v>
      </c>
      <c r="F19" s="101" t="s">
        <v>358</v>
      </c>
      <c r="G19" s="101" t="s">
        <v>577</v>
      </c>
      <c r="H19" s="69"/>
      <c r="I19" s="70"/>
      <c r="J19" s="70"/>
      <c r="K19" s="70"/>
      <c r="L19" s="159" t="s">
        <v>512</v>
      </c>
      <c r="M19" s="160"/>
      <c r="N19" s="161"/>
      <c r="O19" t="s">
        <v>513</v>
      </c>
    </row>
    <row r="20" spans="1:15" ht="20.100000000000001" customHeight="1">
      <c r="A20">
        <v>220</v>
      </c>
      <c r="B20" s="65">
        <v>13</v>
      </c>
      <c r="C20" s="100">
        <v>172217324</v>
      </c>
      <c r="D20" s="67" t="s">
        <v>404</v>
      </c>
      <c r="E20" s="68" t="s">
        <v>405</v>
      </c>
      <c r="F20" s="101" t="s">
        <v>358</v>
      </c>
      <c r="G20" s="101" t="s">
        <v>542</v>
      </c>
      <c r="H20" s="69"/>
      <c r="I20" s="70"/>
      <c r="J20" s="70"/>
      <c r="K20" s="70"/>
      <c r="L20" s="159" t="s">
        <v>512</v>
      </c>
      <c r="M20" s="160"/>
      <c r="N20" s="161"/>
      <c r="O20" t="s">
        <v>513</v>
      </c>
    </row>
    <row r="21" spans="1:15" ht="20.100000000000001" customHeight="1">
      <c r="A21">
        <v>221</v>
      </c>
      <c r="B21" s="65">
        <v>14</v>
      </c>
      <c r="C21" s="100">
        <v>1820253686</v>
      </c>
      <c r="D21" s="67" t="s">
        <v>406</v>
      </c>
      <c r="E21" s="68" t="s">
        <v>81</v>
      </c>
      <c r="F21" s="101" t="s">
        <v>407</v>
      </c>
      <c r="G21" s="101" t="s">
        <v>556</v>
      </c>
      <c r="H21" s="69"/>
      <c r="I21" s="70"/>
      <c r="J21" s="70"/>
      <c r="K21" s="70"/>
      <c r="L21" s="159" t="s">
        <v>512</v>
      </c>
      <c r="M21" s="160"/>
      <c r="N21" s="161"/>
      <c r="O21" t="s">
        <v>513</v>
      </c>
    </row>
    <row r="22" spans="1:15" ht="20.100000000000001" customHeight="1">
      <c r="A22">
        <v>222</v>
      </c>
      <c r="B22" s="65">
        <v>15</v>
      </c>
      <c r="C22" s="100">
        <v>172327991</v>
      </c>
      <c r="D22" s="67" t="s">
        <v>408</v>
      </c>
      <c r="E22" s="68" t="s">
        <v>409</v>
      </c>
      <c r="F22" s="101" t="s">
        <v>407</v>
      </c>
      <c r="G22" s="101" t="s">
        <v>572</v>
      </c>
      <c r="H22" s="69"/>
      <c r="I22" s="70"/>
      <c r="J22" s="70"/>
      <c r="K22" s="70"/>
      <c r="L22" s="159" t="s">
        <v>512</v>
      </c>
      <c r="M22" s="160"/>
      <c r="N22" s="161"/>
      <c r="O22" t="s">
        <v>513</v>
      </c>
    </row>
    <row r="23" spans="1:15" ht="20.100000000000001" customHeight="1">
      <c r="A23">
        <v>223</v>
      </c>
      <c r="B23" s="65">
        <v>16</v>
      </c>
      <c r="C23" s="100">
        <v>172348320</v>
      </c>
      <c r="D23" s="67" t="s">
        <v>410</v>
      </c>
      <c r="E23" s="68" t="s">
        <v>411</v>
      </c>
      <c r="F23" s="101" t="s">
        <v>407</v>
      </c>
      <c r="G23" s="101" t="s">
        <v>522</v>
      </c>
      <c r="H23" s="69"/>
      <c r="I23" s="70"/>
      <c r="J23" s="70"/>
      <c r="K23" s="70"/>
      <c r="L23" s="159" t="s">
        <v>512</v>
      </c>
      <c r="M23" s="160"/>
      <c r="N23" s="161"/>
      <c r="O23" t="s">
        <v>513</v>
      </c>
    </row>
    <row r="24" spans="1:15" ht="20.100000000000001" customHeight="1">
      <c r="A24">
        <v>224</v>
      </c>
      <c r="B24" s="65">
        <v>17</v>
      </c>
      <c r="C24" s="100">
        <v>172328000</v>
      </c>
      <c r="D24" s="67" t="s">
        <v>203</v>
      </c>
      <c r="E24" s="68" t="s">
        <v>285</v>
      </c>
      <c r="F24" s="101" t="s">
        <v>407</v>
      </c>
      <c r="G24" s="101" t="s">
        <v>569</v>
      </c>
      <c r="H24" s="69"/>
      <c r="I24" s="70"/>
      <c r="J24" s="70"/>
      <c r="K24" s="70"/>
      <c r="L24" s="159" t="s">
        <v>512</v>
      </c>
      <c r="M24" s="160"/>
      <c r="N24" s="161"/>
      <c r="O24" t="s">
        <v>513</v>
      </c>
    </row>
    <row r="25" spans="1:15" ht="20.100000000000001" customHeight="1">
      <c r="A25">
        <v>225</v>
      </c>
      <c r="B25" s="65">
        <v>18</v>
      </c>
      <c r="C25" s="100">
        <v>172417657</v>
      </c>
      <c r="D25" s="67" t="s">
        <v>199</v>
      </c>
      <c r="E25" s="68" t="s">
        <v>100</v>
      </c>
      <c r="F25" s="101" t="s">
        <v>407</v>
      </c>
      <c r="G25" s="101" t="s">
        <v>514</v>
      </c>
      <c r="H25" s="69"/>
      <c r="I25" s="70"/>
      <c r="J25" s="70"/>
      <c r="K25" s="70"/>
      <c r="L25" s="159" t="s">
        <v>512</v>
      </c>
      <c r="M25" s="160"/>
      <c r="N25" s="161"/>
      <c r="O25" t="s">
        <v>513</v>
      </c>
    </row>
    <row r="26" spans="1:15" ht="20.100000000000001" customHeight="1">
      <c r="A26">
        <v>226</v>
      </c>
      <c r="B26" s="65">
        <v>19</v>
      </c>
      <c r="C26" s="100">
        <v>1820714386</v>
      </c>
      <c r="D26" s="67" t="s">
        <v>412</v>
      </c>
      <c r="E26" s="68" t="s">
        <v>318</v>
      </c>
      <c r="F26" s="101" t="s">
        <v>407</v>
      </c>
      <c r="G26" s="101" t="s">
        <v>525</v>
      </c>
      <c r="H26" s="69"/>
      <c r="I26" s="70"/>
      <c r="J26" s="70"/>
      <c r="K26" s="70"/>
      <c r="L26" s="159" t="s">
        <v>512</v>
      </c>
      <c r="M26" s="160"/>
      <c r="N26" s="161"/>
      <c r="O26" t="s">
        <v>513</v>
      </c>
    </row>
    <row r="27" spans="1:15" ht="20.100000000000001" customHeight="1">
      <c r="A27">
        <v>227</v>
      </c>
      <c r="B27" s="65">
        <v>20</v>
      </c>
      <c r="C27" s="100">
        <v>172336854</v>
      </c>
      <c r="D27" s="67" t="s">
        <v>413</v>
      </c>
      <c r="E27" s="68" t="s">
        <v>414</v>
      </c>
      <c r="F27" s="101" t="s">
        <v>407</v>
      </c>
      <c r="G27" s="101" t="s">
        <v>578</v>
      </c>
      <c r="H27" s="69"/>
      <c r="I27" s="70"/>
      <c r="J27" s="70"/>
      <c r="K27" s="70"/>
      <c r="L27" s="159" t="s">
        <v>512</v>
      </c>
      <c r="M27" s="160"/>
      <c r="N27" s="161"/>
      <c r="O27" t="s">
        <v>513</v>
      </c>
    </row>
    <row r="28" spans="1:15" ht="20.100000000000001" customHeight="1">
      <c r="A28">
        <v>228</v>
      </c>
      <c r="B28" s="65">
        <v>21</v>
      </c>
      <c r="C28" s="100">
        <v>172328933</v>
      </c>
      <c r="D28" s="67" t="s">
        <v>415</v>
      </c>
      <c r="E28" s="68" t="s">
        <v>287</v>
      </c>
      <c r="F28" s="101" t="s">
        <v>407</v>
      </c>
      <c r="G28" s="101" t="s">
        <v>572</v>
      </c>
      <c r="H28" s="69"/>
      <c r="I28" s="70"/>
      <c r="J28" s="70"/>
      <c r="K28" s="70"/>
      <c r="L28" s="159" t="s">
        <v>512</v>
      </c>
      <c r="M28" s="160"/>
      <c r="N28" s="161"/>
      <c r="O28" t="s">
        <v>513</v>
      </c>
    </row>
    <row r="29" spans="1:15" ht="20.100000000000001" customHeight="1">
      <c r="A29">
        <v>229</v>
      </c>
      <c r="B29" s="65">
        <v>22</v>
      </c>
      <c r="C29" s="100">
        <v>1820236665</v>
      </c>
      <c r="D29" s="67" t="s">
        <v>416</v>
      </c>
      <c r="E29" s="68" t="s">
        <v>287</v>
      </c>
      <c r="F29" s="101" t="s">
        <v>407</v>
      </c>
      <c r="G29" s="101" t="s">
        <v>530</v>
      </c>
      <c r="H29" s="69"/>
      <c r="I29" s="70"/>
      <c r="J29" s="70"/>
      <c r="K29" s="70"/>
      <c r="L29" s="159" t="s">
        <v>512</v>
      </c>
      <c r="M29" s="160"/>
      <c r="N29" s="161"/>
      <c r="O29" t="s">
        <v>513</v>
      </c>
    </row>
    <row r="30" spans="1:15" ht="20.100000000000001" customHeight="1">
      <c r="A30">
        <v>230</v>
      </c>
      <c r="B30" s="65">
        <v>23</v>
      </c>
      <c r="C30" s="100">
        <v>1820235878</v>
      </c>
      <c r="D30" s="67" t="s">
        <v>417</v>
      </c>
      <c r="E30" s="68" t="s">
        <v>418</v>
      </c>
      <c r="F30" s="101" t="s">
        <v>407</v>
      </c>
      <c r="G30" s="101" t="s">
        <v>530</v>
      </c>
      <c r="H30" s="69"/>
      <c r="I30" s="70"/>
      <c r="J30" s="70"/>
      <c r="K30" s="70"/>
      <c r="L30" s="159" t="s">
        <v>512</v>
      </c>
      <c r="M30" s="160"/>
      <c r="N30" s="161"/>
      <c r="O30" t="s">
        <v>513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3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579</v>
      </c>
    </row>
    <row r="2" spans="1:15" s="56" customFormat="1">
      <c r="C2" s="172" t="s">
        <v>59</v>
      </c>
      <c r="D2" s="172"/>
      <c r="E2" s="59" t="s">
        <v>580</v>
      </c>
      <c r="F2" s="156" t="s">
        <v>507</v>
      </c>
      <c r="G2" s="156"/>
      <c r="H2" s="156"/>
      <c r="I2" s="156"/>
      <c r="J2" s="156"/>
      <c r="K2" s="15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508</v>
      </c>
      <c r="D3" s="157" t="s">
        <v>509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581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231</v>
      </c>
      <c r="B8" s="65">
        <v>1</v>
      </c>
      <c r="C8" s="100">
        <v>172328023</v>
      </c>
      <c r="D8" s="67" t="s">
        <v>419</v>
      </c>
      <c r="E8" s="68" t="s">
        <v>420</v>
      </c>
      <c r="F8" s="101" t="s">
        <v>407</v>
      </c>
      <c r="G8" s="101" t="s">
        <v>559</v>
      </c>
      <c r="H8" s="69"/>
      <c r="I8" s="70"/>
      <c r="J8" s="70"/>
      <c r="K8" s="70"/>
      <c r="L8" s="169" t="s">
        <v>512</v>
      </c>
      <c r="M8" s="170"/>
      <c r="N8" s="171"/>
      <c r="O8" t="s">
        <v>513</v>
      </c>
    </row>
    <row r="9" spans="1:15" ht="20.100000000000001" customHeight="1">
      <c r="A9">
        <v>232</v>
      </c>
      <c r="B9" s="65">
        <v>2</v>
      </c>
      <c r="C9" s="100">
        <v>172328026</v>
      </c>
      <c r="D9" s="67" t="s">
        <v>421</v>
      </c>
      <c r="E9" s="68" t="s">
        <v>175</v>
      </c>
      <c r="F9" s="101" t="s">
        <v>407</v>
      </c>
      <c r="G9" s="101" t="s">
        <v>569</v>
      </c>
      <c r="H9" s="69"/>
      <c r="I9" s="70"/>
      <c r="J9" s="70"/>
      <c r="K9" s="70"/>
      <c r="L9" s="159" t="s">
        <v>512</v>
      </c>
      <c r="M9" s="160"/>
      <c r="N9" s="161"/>
      <c r="O9" t="s">
        <v>513</v>
      </c>
    </row>
    <row r="10" spans="1:15" ht="20.100000000000001" customHeight="1">
      <c r="A10">
        <v>233</v>
      </c>
      <c r="B10" s="65">
        <v>3</v>
      </c>
      <c r="C10" s="100">
        <v>172328029</v>
      </c>
      <c r="D10" s="67" t="s">
        <v>422</v>
      </c>
      <c r="E10" s="68" t="s">
        <v>175</v>
      </c>
      <c r="F10" s="101" t="s">
        <v>407</v>
      </c>
      <c r="G10" s="101" t="s">
        <v>559</v>
      </c>
      <c r="H10" s="69"/>
      <c r="I10" s="70"/>
      <c r="J10" s="70"/>
      <c r="K10" s="70"/>
      <c r="L10" s="159" t="s">
        <v>512</v>
      </c>
      <c r="M10" s="160"/>
      <c r="N10" s="161"/>
      <c r="O10" t="s">
        <v>513</v>
      </c>
    </row>
    <row r="11" spans="1:15" ht="20.100000000000001" customHeight="1">
      <c r="A11">
        <v>234</v>
      </c>
      <c r="B11" s="65">
        <v>4</v>
      </c>
      <c r="C11" s="100">
        <v>152232958</v>
      </c>
      <c r="D11" s="67" t="s">
        <v>423</v>
      </c>
      <c r="E11" s="68" t="s">
        <v>177</v>
      </c>
      <c r="F11" s="101" t="s">
        <v>407</v>
      </c>
      <c r="G11" s="101" t="s">
        <v>575</v>
      </c>
      <c r="H11" s="69"/>
      <c r="I11" s="70"/>
      <c r="J11" s="70"/>
      <c r="K11" s="70"/>
      <c r="L11" s="159">
        <v>39902</v>
      </c>
      <c r="M11" s="160"/>
      <c r="N11" s="161"/>
      <c r="O11" t="s">
        <v>513</v>
      </c>
    </row>
    <row r="12" spans="1:15" ht="20.100000000000001" customHeight="1">
      <c r="A12">
        <v>235</v>
      </c>
      <c r="B12" s="65">
        <v>5</v>
      </c>
      <c r="C12" s="100">
        <v>1820714392</v>
      </c>
      <c r="D12" s="67" t="s">
        <v>424</v>
      </c>
      <c r="E12" s="68" t="s">
        <v>327</v>
      </c>
      <c r="F12" s="101" t="s">
        <v>407</v>
      </c>
      <c r="G12" s="101" t="s">
        <v>525</v>
      </c>
      <c r="H12" s="69"/>
      <c r="I12" s="70"/>
      <c r="J12" s="70"/>
      <c r="K12" s="70"/>
      <c r="L12" s="159" t="s">
        <v>512</v>
      </c>
      <c r="M12" s="160"/>
      <c r="N12" s="161"/>
      <c r="O12" t="s">
        <v>513</v>
      </c>
    </row>
    <row r="13" spans="1:15" ht="20.100000000000001" customHeight="1">
      <c r="A13">
        <v>236</v>
      </c>
      <c r="B13" s="65">
        <v>6</v>
      </c>
      <c r="C13" s="100">
        <v>172328934</v>
      </c>
      <c r="D13" s="67" t="s">
        <v>425</v>
      </c>
      <c r="E13" s="68" t="s">
        <v>426</v>
      </c>
      <c r="F13" s="101" t="s">
        <v>407</v>
      </c>
      <c r="G13" s="101" t="s">
        <v>559</v>
      </c>
      <c r="H13" s="69"/>
      <c r="I13" s="70"/>
      <c r="J13" s="70"/>
      <c r="K13" s="70"/>
      <c r="L13" s="159" t="s">
        <v>512</v>
      </c>
      <c r="M13" s="160"/>
      <c r="N13" s="161"/>
      <c r="O13" t="s">
        <v>513</v>
      </c>
    </row>
    <row r="14" spans="1:15" ht="20.100000000000001" customHeight="1">
      <c r="A14">
        <v>237</v>
      </c>
      <c r="B14" s="65">
        <v>7</v>
      </c>
      <c r="C14" s="100">
        <v>172328053</v>
      </c>
      <c r="D14" s="67" t="s">
        <v>331</v>
      </c>
      <c r="E14" s="68" t="s">
        <v>427</v>
      </c>
      <c r="F14" s="101" t="s">
        <v>407</v>
      </c>
      <c r="G14" s="101" t="s">
        <v>559</v>
      </c>
      <c r="H14" s="69"/>
      <c r="I14" s="70"/>
      <c r="J14" s="70"/>
      <c r="K14" s="70"/>
      <c r="L14" s="159" t="s">
        <v>512</v>
      </c>
      <c r="M14" s="160"/>
      <c r="N14" s="161"/>
      <c r="O14" t="s">
        <v>513</v>
      </c>
    </row>
    <row r="15" spans="1:15" ht="20.100000000000001" customHeight="1">
      <c r="A15">
        <v>238</v>
      </c>
      <c r="B15" s="65">
        <v>8</v>
      </c>
      <c r="C15" s="100">
        <v>162326549</v>
      </c>
      <c r="D15" s="67" t="s">
        <v>428</v>
      </c>
      <c r="E15" s="68" t="s">
        <v>380</v>
      </c>
      <c r="F15" s="101" t="s">
        <v>407</v>
      </c>
      <c r="G15" s="101" t="s">
        <v>572</v>
      </c>
      <c r="H15" s="69"/>
      <c r="I15" s="70"/>
      <c r="J15" s="70"/>
      <c r="K15" s="70"/>
      <c r="L15" s="159" t="s">
        <v>536</v>
      </c>
      <c r="M15" s="160"/>
      <c r="N15" s="161"/>
      <c r="O15" t="s">
        <v>513</v>
      </c>
    </row>
    <row r="16" spans="1:15" ht="20.100000000000001" customHeight="1">
      <c r="A16">
        <v>239</v>
      </c>
      <c r="B16" s="65">
        <v>9</v>
      </c>
      <c r="C16" s="100">
        <v>172328066</v>
      </c>
      <c r="D16" s="67" t="s">
        <v>429</v>
      </c>
      <c r="E16" s="68" t="s">
        <v>380</v>
      </c>
      <c r="F16" s="101" t="s">
        <v>407</v>
      </c>
      <c r="G16" s="101" t="s">
        <v>572</v>
      </c>
      <c r="H16" s="69"/>
      <c r="I16" s="70"/>
      <c r="J16" s="70"/>
      <c r="K16" s="70"/>
      <c r="L16" s="159" t="s">
        <v>512</v>
      </c>
      <c r="M16" s="160"/>
      <c r="N16" s="161"/>
      <c r="O16" t="s">
        <v>513</v>
      </c>
    </row>
    <row r="17" spans="1:15" ht="20.100000000000001" customHeight="1">
      <c r="A17">
        <v>240</v>
      </c>
      <c r="B17" s="65">
        <v>10</v>
      </c>
      <c r="C17" s="100">
        <v>1820255720</v>
      </c>
      <c r="D17" s="67" t="s">
        <v>430</v>
      </c>
      <c r="E17" s="68" t="s">
        <v>380</v>
      </c>
      <c r="F17" s="101" t="s">
        <v>407</v>
      </c>
      <c r="G17" s="101" t="s">
        <v>582</v>
      </c>
      <c r="H17" s="69"/>
      <c r="I17" s="70"/>
      <c r="J17" s="70"/>
      <c r="K17" s="70"/>
      <c r="L17" s="159" t="s">
        <v>512</v>
      </c>
      <c r="M17" s="160"/>
      <c r="N17" s="161"/>
      <c r="O17" t="s">
        <v>513</v>
      </c>
    </row>
    <row r="18" spans="1:15" ht="20.100000000000001" customHeight="1">
      <c r="A18">
        <v>241</v>
      </c>
      <c r="B18" s="65">
        <v>11</v>
      </c>
      <c r="C18" s="100">
        <v>172348406</v>
      </c>
      <c r="D18" s="67" t="s">
        <v>431</v>
      </c>
      <c r="E18" s="68" t="s">
        <v>336</v>
      </c>
      <c r="F18" s="101" t="s">
        <v>407</v>
      </c>
      <c r="G18" s="101" t="s">
        <v>522</v>
      </c>
      <c r="H18" s="69"/>
      <c r="I18" s="70"/>
      <c r="J18" s="70"/>
      <c r="K18" s="70"/>
      <c r="L18" s="159" t="s">
        <v>512</v>
      </c>
      <c r="M18" s="160"/>
      <c r="N18" s="161"/>
      <c r="O18" t="s">
        <v>513</v>
      </c>
    </row>
    <row r="19" spans="1:15" ht="20.100000000000001" customHeight="1">
      <c r="A19">
        <v>242</v>
      </c>
      <c r="B19" s="65">
        <v>12</v>
      </c>
      <c r="C19" s="100">
        <v>172348408</v>
      </c>
      <c r="D19" s="67" t="s">
        <v>432</v>
      </c>
      <c r="E19" s="68" t="s">
        <v>433</v>
      </c>
      <c r="F19" s="101" t="s">
        <v>407</v>
      </c>
      <c r="G19" s="101" t="s">
        <v>522</v>
      </c>
      <c r="H19" s="69"/>
      <c r="I19" s="70"/>
      <c r="J19" s="70"/>
      <c r="K19" s="70"/>
      <c r="L19" s="159" t="s">
        <v>512</v>
      </c>
      <c r="M19" s="160"/>
      <c r="N19" s="161"/>
      <c r="O19" t="s">
        <v>513</v>
      </c>
    </row>
    <row r="20" spans="1:15" ht="20.100000000000001" customHeight="1">
      <c r="A20">
        <v>243</v>
      </c>
      <c r="B20" s="65">
        <v>13</v>
      </c>
      <c r="C20" s="100">
        <v>172417675</v>
      </c>
      <c r="D20" s="67" t="s">
        <v>434</v>
      </c>
      <c r="E20" s="68" t="s">
        <v>121</v>
      </c>
      <c r="F20" s="101" t="s">
        <v>407</v>
      </c>
      <c r="G20" s="101" t="s">
        <v>514</v>
      </c>
      <c r="H20" s="69"/>
      <c r="I20" s="70"/>
      <c r="J20" s="70"/>
      <c r="K20" s="70"/>
      <c r="L20" s="159" t="s">
        <v>512</v>
      </c>
      <c r="M20" s="160"/>
      <c r="N20" s="161"/>
      <c r="O20" t="s">
        <v>513</v>
      </c>
    </row>
    <row r="21" spans="1:15" ht="20.100000000000001" customHeight="1">
      <c r="A21">
        <v>244</v>
      </c>
      <c r="B21" s="65">
        <v>14</v>
      </c>
      <c r="C21" s="100">
        <v>172217249</v>
      </c>
      <c r="D21" s="67" t="s">
        <v>435</v>
      </c>
      <c r="E21" s="68" t="s">
        <v>251</v>
      </c>
      <c r="F21" s="101" t="s">
        <v>407</v>
      </c>
      <c r="G21" s="101" t="s">
        <v>529</v>
      </c>
      <c r="H21" s="69"/>
      <c r="I21" s="70"/>
      <c r="J21" s="70"/>
      <c r="K21" s="70"/>
      <c r="L21" s="159" t="s">
        <v>512</v>
      </c>
      <c r="M21" s="160"/>
      <c r="N21" s="161"/>
      <c r="O21" t="s">
        <v>513</v>
      </c>
    </row>
    <row r="22" spans="1:15" ht="20.100000000000001" customHeight="1">
      <c r="A22">
        <v>245</v>
      </c>
      <c r="B22" s="65">
        <v>15</v>
      </c>
      <c r="C22" s="100">
        <v>172217253</v>
      </c>
      <c r="D22" s="67" t="s">
        <v>360</v>
      </c>
      <c r="E22" s="68" t="s">
        <v>436</v>
      </c>
      <c r="F22" s="101" t="s">
        <v>407</v>
      </c>
      <c r="G22" s="101" t="s">
        <v>529</v>
      </c>
      <c r="H22" s="69"/>
      <c r="I22" s="70"/>
      <c r="J22" s="70"/>
      <c r="K22" s="70"/>
      <c r="L22" s="159" t="s">
        <v>512</v>
      </c>
      <c r="M22" s="160"/>
      <c r="N22" s="161"/>
      <c r="O22" t="s">
        <v>513</v>
      </c>
    </row>
    <row r="23" spans="1:15" ht="20.100000000000001" customHeight="1">
      <c r="A23">
        <v>246</v>
      </c>
      <c r="B23" s="65">
        <v>16</v>
      </c>
      <c r="C23" s="100">
        <v>172328086</v>
      </c>
      <c r="D23" s="67" t="s">
        <v>437</v>
      </c>
      <c r="E23" s="68" t="s">
        <v>438</v>
      </c>
      <c r="F23" s="101" t="s">
        <v>407</v>
      </c>
      <c r="G23" s="101" t="s">
        <v>559</v>
      </c>
      <c r="H23" s="69"/>
      <c r="I23" s="70"/>
      <c r="J23" s="70"/>
      <c r="K23" s="70"/>
      <c r="L23" s="159" t="s">
        <v>512</v>
      </c>
      <c r="M23" s="160"/>
      <c r="N23" s="161"/>
      <c r="O23" t="s">
        <v>513</v>
      </c>
    </row>
    <row r="24" spans="1:15" ht="20.100000000000001" customHeight="1">
      <c r="A24">
        <v>247</v>
      </c>
      <c r="B24" s="65">
        <v>17</v>
      </c>
      <c r="C24" s="100">
        <v>1820213612</v>
      </c>
      <c r="D24" s="67" t="s">
        <v>439</v>
      </c>
      <c r="E24" s="68" t="s">
        <v>193</v>
      </c>
      <c r="F24" s="101" t="s">
        <v>407</v>
      </c>
      <c r="G24" s="101" t="s">
        <v>578</v>
      </c>
      <c r="H24" s="69"/>
      <c r="I24" s="70"/>
      <c r="J24" s="70"/>
      <c r="K24" s="70"/>
      <c r="L24" s="159" t="s">
        <v>512</v>
      </c>
      <c r="M24" s="160"/>
      <c r="N24" s="161"/>
      <c r="O24" t="s">
        <v>513</v>
      </c>
    </row>
    <row r="25" spans="1:15" ht="20.100000000000001" customHeight="1">
      <c r="A25">
        <v>248</v>
      </c>
      <c r="B25" s="65">
        <v>18</v>
      </c>
      <c r="C25" s="100">
        <v>1821213625</v>
      </c>
      <c r="D25" s="67" t="s">
        <v>214</v>
      </c>
      <c r="E25" s="68" t="s">
        <v>440</v>
      </c>
      <c r="F25" s="101" t="s">
        <v>407</v>
      </c>
      <c r="G25" s="101" t="s">
        <v>577</v>
      </c>
      <c r="H25" s="69"/>
      <c r="I25" s="70"/>
      <c r="J25" s="70"/>
      <c r="K25" s="70"/>
      <c r="L25" s="159" t="s">
        <v>512</v>
      </c>
      <c r="M25" s="160"/>
      <c r="N25" s="161"/>
      <c r="O25" t="s">
        <v>513</v>
      </c>
    </row>
    <row r="26" spans="1:15" ht="20.100000000000001" customHeight="1">
      <c r="A26">
        <v>249</v>
      </c>
      <c r="B26" s="65">
        <v>19</v>
      </c>
      <c r="C26" s="100">
        <v>172348431</v>
      </c>
      <c r="D26" s="67" t="s">
        <v>425</v>
      </c>
      <c r="E26" s="68" t="s">
        <v>127</v>
      </c>
      <c r="F26" s="101" t="s">
        <v>407</v>
      </c>
      <c r="G26" s="101" t="s">
        <v>511</v>
      </c>
      <c r="H26" s="69"/>
      <c r="I26" s="70"/>
      <c r="J26" s="70"/>
      <c r="K26" s="70"/>
      <c r="L26" s="159" t="s">
        <v>512</v>
      </c>
      <c r="M26" s="160"/>
      <c r="N26" s="161"/>
      <c r="O26" t="s">
        <v>513</v>
      </c>
    </row>
    <row r="27" spans="1:15" ht="20.100000000000001" customHeight="1">
      <c r="A27">
        <v>250</v>
      </c>
      <c r="B27" s="65">
        <v>20</v>
      </c>
      <c r="C27" s="100">
        <v>1820716091</v>
      </c>
      <c r="D27" s="67" t="s">
        <v>441</v>
      </c>
      <c r="E27" s="68" t="s">
        <v>127</v>
      </c>
      <c r="F27" s="101" t="s">
        <v>407</v>
      </c>
      <c r="G27" s="101" t="s">
        <v>525</v>
      </c>
      <c r="H27" s="69"/>
      <c r="I27" s="70"/>
      <c r="J27" s="70"/>
      <c r="K27" s="70"/>
      <c r="L27" s="159" t="s">
        <v>512</v>
      </c>
      <c r="M27" s="160"/>
      <c r="N27" s="161"/>
      <c r="O27" t="s">
        <v>513</v>
      </c>
    </row>
    <row r="28" spans="1:15" ht="20.100000000000001" customHeight="1">
      <c r="A28">
        <v>251</v>
      </c>
      <c r="B28" s="65">
        <v>21</v>
      </c>
      <c r="C28" s="100">
        <v>1820716459</v>
      </c>
      <c r="D28" s="67" t="s">
        <v>442</v>
      </c>
      <c r="E28" s="68" t="s">
        <v>127</v>
      </c>
      <c r="F28" s="101" t="s">
        <v>407</v>
      </c>
      <c r="G28" s="101" t="s">
        <v>525</v>
      </c>
      <c r="H28" s="69"/>
      <c r="I28" s="70"/>
      <c r="J28" s="70"/>
      <c r="K28" s="70"/>
      <c r="L28" s="159" t="s">
        <v>512</v>
      </c>
      <c r="M28" s="160"/>
      <c r="N28" s="161"/>
      <c r="O28" t="s">
        <v>513</v>
      </c>
    </row>
    <row r="29" spans="1:15" ht="20.100000000000001" customHeight="1">
      <c r="A29">
        <v>252</v>
      </c>
      <c r="B29" s="65">
        <v>22</v>
      </c>
      <c r="C29" s="100">
        <v>172317959</v>
      </c>
      <c r="D29" s="67" t="s">
        <v>137</v>
      </c>
      <c r="E29" s="68" t="s">
        <v>343</v>
      </c>
      <c r="F29" s="101" t="s">
        <v>407</v>
      </c>
      <c r="G29" s="101" t="s">
        <v>583</v>
      </c>
      <c r="H29" s="69"/>
      <c r="I29" s="70"/>
      <c r="J29" s="70"/>
      <c r="K29" s="70"/>
      <c r="L29" s="159" t="s">
        <v>512</v>
      </c>
      <c r="M29" s="160"/>
      <c r="N29" s="161"/>
      <c r="O29" t="s">
        <v>513</v>
      </c>
    </row>
    <row r="30" spans="1:15" ht="20.100000000000001" customHeight="1">
      <c r="A30">
        <v>253</v>
      </c>
      <c r="B30" s="65">
        <v>23</v>
      </c>
      <c r="C30" s="100">
        <v>162123074</v>
      </c>
      <c r="D30" s="67" t="s">
        <v>443</v>
      </c>
      <c r="E30" s="68" t="s">
        <v>444</v>
      </c>
      <c r="F30" s="101" t="s">
        <v>407</v>
      </c>
      <c r="G30" s="101" t="s">
        <v>546</v>
      </c>
      <c r="H30" s="69"/>
      <c r="I30" s="70"/>
      <c r="J30" s="70"/>
      <c r="K30" s="70"/>
      <c r="L30" s="159" t="s">
        <v>512</v>
      </c>
      <c r="M30" s="160"/>
      <c r="N30" s="161"/>
      <c r="O30" t="s">
        <v>513</v>
      </c>
    </row>
    <row r="31" spans="1:15" ht="20.100000000000001" customHeight="1">
      <c r="A31">
        <v>254</v>
      </c>
      <c r="B31" s="65">
        <v>24</v>
      </c>
      <c r="C31" s="100">
        <v>172328112</v>
      </c>
      <c r="D31" s="67" t="s">
        <v>445</v>
      </c>
      <c r="E31" s="68" t="s">
        <v>200</v>
      </c>
      <c r="F31" s="101" t="s">
        <v>407</v>
      </c>
      <c r="G31" s="101" t="s">
        <v>563</v>
      </c>
      <c r="H31" s="69"/>
      <c r="I31" s="70"/>
      <c r="J31" s="70"/>
      <c r="K31" s="70"/>
      <c r="L31" s="159" t="s">
        <v>512</v>
      </c>
      <c r="M31" s="160"/>
      <c r="N31" s="161"/>
      <c r="O31" t="s">
        <v>513</v>
      </c>
    </row>
  </sheetData>
  <mergeCells count="40"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1 A8:A31 G6:G31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O3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584</v>
      </c>
    </row>
    <row r="2" spans="1:15" s="56" customFormat="1">
      <c r="C2" s="172" t="s">
        <v>59</v>
      </c>
      <c r="D2" s="172"/>
      <c r="E2" s="59" t="s">
        <v>585</v>
      </c>
      <c r="F2" s="156" t="s">
        <v>507</v>
      </c>
      <c r="G2" s="156"/>
      <c r="H2" s="156"/>
      <c r="I2" s="156"/>
      <c r="J2" s="156"/>
      <c r="K2" s="15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508</v>
      </c>
      <c r="D3" s="157" t="s">
        <v>509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586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255</v>
      </c>
      <c r="B8" s="65">
        <v>1</v>
      </c>
      <c r="C8" s="100">
        <v>172316839</v>
      </c>
      <c r="D8" s="67" t="s">
        <v>126</v>
      </c>
      <c r="E8" s="68" t="s">
        <v>204</v>
      </c>
      <c r="F8" s="101" t="s">
        <v>407</v>
      </c>
      <c r="G8" s="101" t="s">
        <v>569</v>
      </c>
      <c r="H8" s="69"/>
      <c r="I8" s="70"/>
      <c r="J8" s="70"/>
      <c r="K8" s="70"/>
      <c r="L8" s="169" t="s">
        <v>512</v>
      </c>
      <c r="M8" s="170"/>
      <c r="N8" s="171"/>
      <c r="O8" t="s">
        <v>513</v>
      </c>
    </row>
    <row r="9" spans="1:15" ht="20.100000000000001" customHeight="1">
      <c r="A9">
        <v>256</v>
      </c>
      <c r="B9" s="65">
        <v>2</v>
      </c>
      <c r="C9" s="100">
        <v>172348453</v>
      </c>
      <c r="D9" s="67" t="s">
        <v>446</v>
      </c>
      <c r="E9" s="68" t="s">
        <v>204</v>
      </c>
      <c r="F9" s="101" t="s">
        <v>407</v>
      </c>
      <c r="G9" s="101" t="s">
        <v>517</v>
      </c>
      <c r="H9" s="69"/>
      <c r="I9" s="70"/>
      <c r="J9" s="70"/>
      <c r="K9" s="70"/>
      <c r="L9" s="159" t="s">
        <v>512</v>
      </c>
      <c r="M9" s="160"/>
      <c r="N9" s="161"/>
      <c r="O9" t="s">
        <v>513</v>
      </c>
    </row>
    <row r="10" spans="1:15" ht="20.100000000000001" customHeight="1">
      <c r="A10">
        <v>257</v>
      </c>
      <c r="B10" s="65">
        <v>3</v>
      </c>
      <c r="C10" s="100">
        <v>172328127</v>
      </c>
      <c r="D10" s="67" t="s">
        <v>137</v>
      </c>
      <c r="E10" s="68" t="s">
        <v>399</v>
      </c>
      <c r="F10" s="101" t="s">
        <v>407</v>
      </c>
      <c r="G10" s="101" t="s">
        <v>569</v>
      </c>
      <c r="H10" s="69"/>
      <c r="I10" s="70"/>
      <c r="J10" s="70"/>
      <c r="K10" s="70"/>
      <c r="L10" s="159" t="s">
        <v>512</v>
      </c>
      <c r="M10" s="160"/>
      <c r="N10" s="161"/>
      <c r="O10" t="s">
        <v>513</v>
      </c>
    </row>
    <row r="11" spans="1:15" ht="20.100000000000001" customHeight="1">
      <c r="A11">
        <v>258</v>
      </c>
      <c r="B11" s="65">
        <v>4</v>
      </c>
      <c r="C11" s="100">
        <v>172417696</v>
      </c>
      <c r="D11" s="67" t="s">
        <v>447</v>
      </c>
      <c r="E11" s="68" t="s">
        <v>401</v>
      </c>
      <c r="F11" s="101" t="s">
        <v>407</v>
      </c>
      <c r="G11" s="101" t="s">
        <v>514</v>
      </c>
      <c r="H11" s="69"/>
      <c r="I11" s="70"/>
      <c r="J11" s="70"/>
      <c r="K11" s="70"/>
      <c r="L11" s="159" t="s">
        <v>512</v>
      </c>
      <c r="M11" s="160"/>
      <c r="N11" s="161"/>
      <c r="O11" t="s">
        <v>513</v>
      </c>
    </row>
    <row r="12" spans="1:15" ht="20.100000000000001" customHeight="1">
      <c r="A12">
        <v>259</v>
      </c>
      <c r="B12" s="65">
        <v>5</v>
      </c>
      <c r="C12" s="100">
        <v>172328137</v>
      </c>
      <c r="D12" s="67" t="s">
        <v>448</v>
      </c>
      <c r="E12" s="68" t="s">
        <v>155</v>
      </c>
      <c r="F12" s="101" t="s">
        <v>407</v>
      </c>
      <c r="G12" s="101" t="s">
        <v>559</v>
      </c>
      <c r="H12" s="69"/>
      <c r="I12" s="70"/>
      <c r="J12" s="70"/>
      <c r="K12" s="70"/>
      <c r="L12" s="159" t="s">
        <v>512</v>
      </c>
      <c r="M12" s="160"/>
      <c r="N12" s="161"/>
      <c r="O12" t="s">
        <v>513</v>
      </c>
    </row>
    <row r="13" spans="1:15" ht="20.100000000000001" customHeight="1">
      <c r="A13">
        <v>260</v>
      </c>
      <c r="B13" s="65">
        <v>6</v>
      </c>
      <c r="C13" s="100">
        <v>172348943</v>
      </c>
      <c r="D13" s="67" t="s">
        <v>449</v>
      </c>
      <c r="E13" s="68" t="s">
        <v>155</v>
      </c>
      <c r="F13" s="101" t="s">
        <v>407</v>
      </c>
      <c r="G13" s="101" t="s">
        <v>522</v>
      </c>
      <c r="H13" s="69"/>
      <c r="I13" s="70"/>
      <c r="J13" s="70"/>
      <c r="K13" s="70"/>
      <c r="L13" s="159" t="s">
        <v>512</v>
      </c>
      <c r="M13" s="160"/>
      <c r="N13" s="161"/>
      <c r="O13" t="s">
        <v>513</v>
      </c>
    </row>
    <row r="14" spans="1:15" ht="20.100000000000001" customHeight="1">
      <c r="A14">
        <v>261</v>
      </c>
      <c r="B14" s="65">
        <v>7</v>
      </c>
      <c r="C14" s="100">
        <v>172257346</v>
      </c>
      <c r="D14" s="67" t="s">
        <v>450</v>
      </c>
      <c r="E14" s="68" t="s">
        <v>78</v>
      </c>
      <c r="F14" s="101" t="s">
        <v>451</v>
      </c>
      <c r="G14" s="101" t="s">
        <v>587</v>
      </c>
      <c r="H14" s="69"/>
      <c r="I14" s="70"/>
      <c r="J14" s="70"/>
      <c r="K14" s="70"/>
      <c r="L14" s="159" t="s">
        <v>512</v>
      </c>
      <c r="M14" s="160"/>
      <c r="N14" s="161"/>
      <c r="O14" t="s">
        <v>513</v>
      </c>
    </row>
    <row r="15" spans="1:15" ht="20.100000000000001" customHeight="1">
      <c r="A15">
        <v>262</v>
      </c>
      <c r="B15" s="65">
        <v>8</v>
      </c>
      <c r="C15" s="100">
        <v>172257340</v>
      </c>
      <c r="D15" s="67" t="s">
        <v>452</v>
      </c>
      <c r="E15" s="68" t="s">
        <v>359</v>
      </c>
      <c r="F15" s="101" t="s">
        <v>451</v>
      </c>
      <c r="G15" s="101" t="s">
        <v>587</v>
      </c>
      <c r="H15" s="69"/>
      <c r="I15" s="70"/>
      <c r="J15" s="70"/>
      <c r="K15" s="70"/>
      <c r="L15" s="159" t="s">
        <v>512</v>
      </c>
      <c r="M15" s="160"/>
      <c r="N15" s="161"/>
      <c r="O15" t="s">
        <v>513</v>
      </c>
    </row>
    <row r="16" spans="1:15" ht="20.100000000000001" customHeight="1">
      <c r="A16">
        <v>263</v>
      </c>
      <c r="B16" s="65">
        <v>9</v>
      </c>
      <c r="C16" s="100">
        <v>172117560</v>
      </c>
      <c r="D16" s="67" t="s">
        <v>453</v>
      </c>
      <c r="E16" s="68" t="s">
        <v>361</v>
      </c>
      <c r="F16" s="101" t="s">
        <v>451</v>
      </c>
      <c r="G16" s="101" t="s">
        <v>546</v>
      </c>
      <c r="H16" s="69"/>
      <c r="I16" s="70"/>
      <c r="J16" s="70"/>
      <c r="K16" s="70"/>
      <c r="L16" s="159" t="s">
        <v>512</v>
      </c>
      <c r="M16" s="160"/>
      <c r="N16" s="161"/>
      <c r="O16" t="s">
        <v>513</v>
      </c>
    </row>
    <row r="17" spans="1:15" ht="20.100000000000001" customHeight="1">
      <c r="A17">
        <v>264</v>
      </c>
      <c r="B17" s="65">
        <v>10</v>
      </c>
      <c r="C17" s="100">
        <v>172217141</v>
      </c>
      <c r="D17" s="67" t="s">
        <v>454</v>
      </c>
      <c r="E17" s="68" t="s">
        <v>455</v>
      </c>
      <c r="F17" s="101" t="s">
        <v>451</v>
      </c>
      <c r="G17" s="101" t="s">
        <v>529</v>
      </c>
      <c r="H17" s="69"/>
      <c r="I17" s="70"/>
      <c r="J17" s="70"/>
      <c r="K17" s="70"/>
      <c r="L17" s="159" t="s">
        <v>512</v>
      </c>
      <c r="M17" s="160"/>
      <c r="N17" s="161"/>
      <c r="O17" t="s">
        <v>513</v>
      </c>
    </row>
    <row r="18" spans="1:15" ht="20.100000000000001" customHeight="1">
      <c r="A18">
        <v>265</v>
      </c>
      <c r="B18" s="65">
        <v>11</v>
      </c>
      <c r="C18" s="100">
        <v>172257349</v>
      </c>
      <c r="D18" s="67" t="s">
        <v>456</v>
      </c>
      <c r="E18" s="68" t="s">
        <v>169</v>
      </c>
      <c r="F18" s="101" t="s">
        <v>451</v>
      </c>
      <c r="G18" s="101" t="s">
        <v>587</v>
      </c>
      <c r="H18" s="69"/>
      <c r="I18" s="70"/>
      <c r="J18" s="70"/>
      <c r="K18" s="70"/>
      <c r="L18" s="159" t="s">
        <v>512</v>
      </c>
      <c r="M18" s="160"/>
      <c r="N18" s="161"/>
      <c r="O18" t="s">
        <v>513</v>
      </c>
    </row>
    <row r="19" spans="1:15" ht="20.100000000000001" customHeight="1">
      <c r="A19">
        <v>266</v>
      </c>
      <c r="B19" s="65">
        <v>12</v>
      </c>
      <c r="C19" s="100">
        <v>172338209</v>
      </c>
      <c r="D19" s="67" t="s">
        <v>457</v>
      </c>
      <c r="E19" s="68" t="s">
        <v>458</v>
      </c>
      <c r="F19" s="101" t="s">
        <v>451</v>
      </c>
      <c r="G19" s="101" t="s">
        <v>588</v>
      </c>
      <c r="H19" s="69"/>
      <c r="I19" s="70"/>
      <c r="J19" s="70"/>
      <c r="K19" s="70"/>
      <c r="L19" s="159" t="s">
        <v>512</v>
      </c>
      <c r="M19" s="160"/>
      <c r="N19" s="161"/>
      <c r="O19" t="s">
        <v>513</v>
      </c>
    </row>
    <row r="20" spans="1:15" ht="20.100000000000001" customHeight="1">
      <c r="A20">
        <v>267</v>
      </c>
      <c r="B20" s="65">
        <v>13</v>
      </c>
      <c r="C20" s="100">
        <v>1820264928</v>
      </c>
      <c r="D20" s="67" t="s">
        <v>459</v>
      </c>
      <c r="E20" s="68" t="s">
        <v>95</v>
      </c>
      <c r="F20" s="101" t="s">
        <v>451</v>
      </c>
      <c r="G20" s="101" t="s">
        <v>534</v>
      </c>
      <c r="H20" s="69"/>
      <c r="I20" s="70"/>
      <c r="J20" s="70"/>
      <c r="K20" s="70"/>
      <c r="L20" s="159" t="s">
        <v>512</v>
      </c>
      <c r="M20" s="160"/>
      <c r="N20" s="161"/>
      <c r="O20" t="s">
        <v>513</v>
      </c>
    </row>
    <row r="21" spans="1:15" ht="20.100000000000001" customHeight="1">
      <c r="A21">
        <v>268</v>
      </c>
      <c r="B21" s="65">
        <v>14</v>
      </c>
      <c r="C21" s="100">
        <v>1820636034</v>
      </c>
      <c r="D21" s="67" t="s">
        <v>295</v>
      </c>
      <c r="E21" s="68" t="s">
        <v>95</v>
      </c>
      <c r="F21" s="101" t="s">
        <v>451</v>
      </c>
      <c r="G21" s="101" t="s">
        <v>545</v>
      </c>
      <c r="H21" s="69"/>
      <c r="I21" s="70"/>
      <c r="J21" s="70"/>
      <c r="K21" s="70"/>
      <c r="L21" s="159" t="s">
        <v>512</v>
      </c>
      <c r="M21" s="160"/>
      <c r="N21" s="161"/>
      <c r="O21" t="s">
        <v>513</v>
      </c>
    </row>
    <row r="22" spans="1:15" ht="20.100000000000001" customHeight="1">
      <c r="A22">
        <v>269</v>
      </c>
      <c r="B22" s="65">
        <v>15</v>
      </c>
      <c r="C22" s="100">
        <v>1820636300</v>
      </c>
      <c r="D22" s="67" t="s">
        <v>305</v>
      </c>
      <c r="E22" s="68" t="s">
        <v>285</v>
      </c>
      <c r="F22" s="101" t="s">
        <v>451</v>
      </c>
      <c r="G22" s="101" t="s">
        <v>545</v>
      </c>
      <c r="H22" s="69"/>
      <c r="I22" s="70"/>
      <c r="J22" s="70"/>
      <c r="K22" s="70"/>
      <c r="L22" s="159" t="s">
        <v>512</v>
      </c>
      <c r="M22" s="160"/>
      <c r="N22" s="161"/>
      <c r="O22" t="s">
        <v>513</v>
      </c>
    </row>
    <row r="23" spans="1:15" ht="20.100000000000001" customHeight="1">
      <c r="A23">
        <v>270</v>
      </c>
      <c r="B23" s="65">
        <v>16</v>
      </c>
      <c r="C23" s="100">
        <v>172217187</v>
      </c>
      <c r="D23" s="67" t="s">
        <v>460</v>
      </c>
      <c r="E23" s="68" t="s">
        <v>414</v>
      </c>
      <c r="F23" s="101" t="s">
        <v>451</v>
      </c>
      <c r="G23" s="101" t="s">
        <v>526</v>
      </c>
      <c r="H23" s="69"/>
      <c r="I23" s="70"/>
      <c r="J23" s="70"/>
      <c r="K23" s="70"/>
      <c r="L23" s="159" t="s">
        <v>512</v>
      </c>
      <c r="M23" s="160"/>
      <c r="N23" s="161"/>
      <c r="O23" t="s">
        <v>513</v>
      </c>
    </row>
    <row r="24" spans="1:15" ht="20.100000000000001" customHeight="1">
      <c r="A24">
        <v>271</v>
      </c>
      <c r="B24" s="65">
        <v>17</v>
      </c>
      <c r="C24" s="100">
        <v>172329030</v>
      </c>
      <c r="D24" s="67" t="s">
        <v>461</v>
      </c>
      <c r="E24" s="68" t="s">
        <v>104</v>
      </c>
      <c r="F24" s="101" t="s">
        <v>451</v>
      </c>
      <c r="G24" s="101" t="s">
        <v>572</v>
      </c>
      <c r="H24" s="69"/>
      <c r="I24" s="70"/>
      <c r="J24" s="70"/>
      <c r="K24" s="70"/>
      <c r="L24" s="159" t="s">
        <v>512</v>
      </c>
      <c r="M24" s="160"/>
      <c r="N24" s="161"/>
      <c r="O24" t="s">
        <v>513</v>
      </c>
    </row>
    <row r="25" spans="1:15" ht="20.100000000000001" customHeight="1">
      <c r="A25">
        <v>272</v>
      </c>
      <c r="B25" s="65">
        <v>18</v>
      </c>
      <c r="C25" s="100">
        <v>172217195</v>
      </c>
      <c r="D25" s="67" t="s">
        <v>462</v>
      </c>
      <c r="E25" s="68" t="s">
        <v>463</v>
      </c>
      <c r="F25" s="101" t="s">
        <v>451</v>
      </c>
      <c r="G25" s="101" t="s">
        <v>529</v>
      </c>
      <c r="H25" s="69"/>
      <c r="I25" s="70"/>
      <c r="J25" s="70"/>
      <c r="K25" s="70"/>
      <c r="L25" s="159" t="s">
        <v>512</v>
      </c>
      <c r="M25" s="160"/>
      <c r="N25" s="161"/>
      <c r="O25" t="s">
        <v>513</v>
      </c>
    </row>
    <row r="26" spans="1:15" ht="20.100000000000001" customHeight="1">
      <c r="A26">
        <v>273</v>
      </c>
      <c r="B26" s="65">
        <v>19</v>
      </c>
      <c r="C26" s="100">
        <v>172128905</v>
      </c>
      <c r="D26" s="67" t="s">
        <v>404</v>
      </c>
      <c r="E26" s="68" t="s">
        <v>289</v>
      </c>
      <c r="F26" s="101" t="s">
        <v>451</v>
      </c>
      <c r="G26" s="101" t="s">
        <v>546</v>
      </c>
      <c r="H26" s="69"/>
      <c r="I26" s="70"/>
      <c r="J26" s="70"/>
      <c r="K26" s="70"/>
      <c r="L26" s="159" t="s">
        <v>512</v>
      </c>
      <c r="M26" s="160"/>
      <c r="N26" s="161"/>
      <c r="O26" t="s">
        <v>513</v>
      </c>
    </row>
    <row r="27" spans="1:15" ht="20.100000000000001" customHeight="1">
      <c r="A27">
        <v>274</v>
      </c>
      <c r="B27" s="65">
        <v>20</v>
      </c>
      <c r="C27" s="100">
        <v>172127591</v>
      </c>
      <c r="D27" s="67" t="s">
        <v>464</v>
      </c>
      <c r="E27" s="68" t="s">
        <v>106</v>
      </c>
      <c r="F27" s="101" t="s">
        <v>451</v>
      </c>
      <c r="G27" s="101" t="s">
        <v>546</v>
      </c>
      <c r="H27" s="69"/>
      <c r="I27" s="70"/>
      <c r="J27" s="70"/>
      <c r="K27" s="70"/>
      <c r="L27" s="159" t="s">
        <v>512</v>
      </c>
      <c r="M27" s="160"/>
      <c r="N27" s="161"/>
      <c r="O27" t="s">
        <v>513</v>
      </c>
    </row>
    <row r="28" spans="1:15" ht="20.100000000000001" customHeight="1">
      <c r="A28">
        <v>275</v>
      </c>
      <c r="B28" s="65">
        <v>21</v>
      </c>
      <c r="C28" s="100">
        <v>162526529</v>
      </c>
      <c r="D28" s="67" t="s">
        <v>465</v>
      </c>
      <c r="E28" s="68" t="s">
        <v>420</v>
      </c>
      <c r="F28" s="101" t="s">
        <v>451</v>
      </c>
      <c r="G28" s="101" t="s">
        <v>511</v>
      </c>
      <c r="H28" s="69"/>
      <c r="I28" s="70"/>
      <c r="J28" s="70"/>
      <c r="K28" s="70"/>
      <c r="L28" s="159" t="s">
        <v>536</v>
      </c>
      <c r="M28" s="160"/>
      <c r="N28" s="161"/>
      <c r="O28" t="s">
        <v>513</v>
      </c>
    </row>
    <row r="29" spans="1:15" ht="20.100000000000001" customHeight="1">
      <c r="A29">
        <v>276</v>
      </c>
      <c r="B29" s="65">
        <v>22</v>
      </c>
      <c r="C29" s="100">
        <v>172338144</v>
      </c>
      <c r="D29" s="67" t="s">
        <v>466</v>
      </c>
      <c r="E29" s="68" t="s">
        <v>420</v>
      </c>
      <c r="F29" s="101" t="s">
        <v>451</v>
      </c>
      <c r="G29" s="101" t="s">
        <v>522</v>
      </c>
      <c r="H29" s="69"/>
      <c r="I29" s="70"/>
      <c r="J29" s="70"/>
      <c r="K29" s="70"/>
      <c r="L29" s="159" t="s">
        <v>512</v>
      </c>
      <c r="M29" s="160"/>
      <c r="N29" s="161"/>
      <c r="O29" t="s">
        <v>513</v>
      </c>
    </row>
    <row r="30" spans="1:15" ht="20.100000000000001" customHeight="1">
      <c r="A30">
        <v>277</v>
      </c>
      <c r="B30" s="65">
        <v>23</v>
      </c>
      <c r="C30" s="100">
        <v>172257335</v>
      </c>
      <c r="D30" s="67" t="s">
        <v>467</v>
      </c>
      <c r="E30" s="68" t="s">
        <v>175</v>
      </c>
      <c r="F30" s="101" t="s">
        <v>451</v>
      </c>
      <c r="G30" s="101" t="s">
        <v>587</v>
      </c>
      <c r="H30" s="69"/>
      <c r="I30" s="70"/>
      <c r="J30" s="70"/>
      <c r="K30" s="70"/>
      <c r="L30" s="159" t="s">
        <v>512</v>
      </c>
      <c r="M30" s="160"/>
      <c r="N30" s="161"/>
      <c r="O30" t="s">
        <v>513</v>
      </c>
    </row>
    <row r="31" spans="1:15" ht="20.100000000000001" customHeight="1">
      <c r="A31">
        <v>278</v>
      </c>
      <c r="B31" s="65">
        <v>24</v>
      </c>
      <c r="C31" s="100">
        <v>1821614026</v>
      </c>
      <c r="D31" s="67" t="s">
        <v>468</v>
      </c>
      <c r="E31" s="68" t="s">
        <v>175</v>
      </c>
      <c r="F31" s="101" t="s">
        <v>451</v>
      </c>
      <c r="G31" s="101" t="s">
        <v>589</v>
      </c>
      <c r="H31" s="69"/>
      <c r="I31" s="70"/>
      <c r="J31" s="70"/>
      <c r="K31" s="70"/>
      <c r="L31" s="159" t="s">
        <v>512</v>
      </c>
      <c r="M31" s="160"/>
      <c r="N31" s="161"/>
      <c r="O31" t="s">
        <v>513</v>
      </c>
    </row>
  </sheetData>
  <mergeCells count="40"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1 A8:A31 G6:G31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O3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505</v>
      </c>
    </row>
    <row r="2" spans="1:15" s="56" customFormat="1">
      <c r="C2" s="172" t="s">
        <v>59</v>
      </c>
      <c r="D2" s="172"/>
      <c r="E2" s="59" t="s">
        <v>590</v>
      </c>
      <c r="F2" s="156" t="s">
        <v>507</v>
      </c>
      <c r="G2" s="156"/>
      <c r="H2" s="156"/>
      <c r="I2" s="156"/>
      <c r="J2" s="156"/>
      <c r="K2" s="15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508</v>
      </c>
      <c r="D3" s="157" t="s">
        <v>509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591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279</v>
      </c>
      <c r="B8" s="65">
        <v>1</v>
      </c>
      <c r="C8" s="100">
        <v>172127594</v>
      </c>
      <c r="D8" s="67" t="s">
        <v>469</v>
      </c>
      <c r="E8" s="68" t="s">
        <v>470</v>
      </c>
      <c r="F8" s="101" t="s">
        <v>451</v>
      </c>
      <c r="G8" s="101" t="s">
        <v>546</v>
      </c>
      <c r="H8" s="69"/>
      <c r="I8" s="70"/>
      <c r="J8" s="70"/>
      <c r="K8" s="70"/>
      <c r="L8" s="169" t="s">
        <v>512</v>
      </c>
      <c r="M8" s="170"/>
      <c r="N8" s="171"/>
      <c r="O8" t="s">
        <v>513</v>
      </c>
    </row>
    <row r="9" spans="1:15" ht="20.100000000000001" customHeight="1">
      <c r="A9">
        <v>280</v>
      </c>
      <c r="B9" s="65">
        <v>2</v>
      </c>
      <c r="C9" s="100">
        <v>172257338</v>
      </c>
      <c r="D9" s="67" t="s">
        <v>471</v>
      </c>
      <c r="E9" s="68" t="s">
        <v>181</v>
      </c>
      <c r="F9" s="101" t="s">
        <v>451</v>
      </c>
      <c r="G9" s="101" t="s">
        <v>587</v>
      </c>
      <c r="H9" s="69"/>
      <c r="I9" s="70"/>
      <c r="J9" s="70"/>
      <c r="K9" s="70"/>
      <c r="L9" s="159" t="s">
        <v>512</v>
      </c>
      <c r="M9" s="160"/>
      <c r="N9" s="161"/>
      <c r="O9" t="s">
        <v>513</v>
      </c>
    </row>
    <row r="10" spans="1:15" ht="20.100000000000001" customHeight="1">
      <c r="A10">
        <v>281</v>
      </c>
      <c r="B10" s="65">
        <v>3</v>
      </c>
      <c r="C10" s="100">
        <v>1820263694</v>
      </c>
      <c r="D10" s="67" t="s">
        <v>472</v>
      </c>
      <c r="E10" s="68" t="s">
        <v>113</v>
      </c>
      <c r="F10" s="101" t="s">
        <v>451</v>
      </c>
      <c r="G10" s="101" t="s">
        <v>534</v>
      </c>
      <c r="H10" s="69"/>
      <c r="I10" s="70"/>
      <c r="J10" s="70"/>
      <c r="K10" s="70"/>
      <c r="L10" s="159" t="s">
        <v>512</v>
      </c>
      <c r="M10" s="160"/>
      <c r="N10" s="161"/>
      <c r="O10" t="s">
        <v>513</v>
      </c>
    </row>
    <row r="11" spans="1:15" ht="20.100000000000001" customHeight="1">
      <c r="A11">
        <v>282</v>
      </c>
      <c r="B11" s="65">
        <v>4</v>
      </c>
      <c r="C11" s="100">
        <v>172317958</v>
      </c>
      <c r="D11" s="67" t="s">
        <v>98</v>
      </c>
      <c r="E11" s="68" t="s">
        <v>427</v>
      </c>
      <c r="F11" s="101" t="s">
        <v>451</v>
      </c>
      <c r="G11" s="101" t="s">
        <v>576</v>
      </c>
      <c r="H11" s="69"/>
      <c r="I11" s="70"/>
      <c r="J11" s="70"/>
      <c r="K11" s="70"/>
      <c r="L11" s="159" t="s">
        <v>512</v>
      </c>
      <c r="M11" s="160"/>
      <c r="N11" s="161"/>
      <c r="O11" t="s">
        <v>513</v>
      </c>
    </row>
    <row r="12" spans="1:15" ht="20.100000000000001" customHeight="1">
      <c r="A12">
        <v>283</v>
      </c>
      <c r="B12" s="65">
        <v>5</v>
      </c>
      <c r="C12" s="100">
        <v>172348399</v>
      </c>
      <c r="D12" s="67" t="s">
        <v>473</v>
      </c>
      <c r="E12" s="68" t="s">
        <v>242</v>
      </c>
      <c r="F12" s="101" t="s">
        <v>451</v>
      </c>
      <c r="G12" s="101" t="s">
        <v>522</v>
      </c>
      <c r="H12" s="69"/>
      <c r="I12" s="70"/>
      <c r="J12" s="70"/>
      <c r="K12" s="70"/>
      <c r="L12" s="159" t="s">
        <v>512</v>
      </c>
      <c r="M12" s="160"/>
      <c r="N12" s="161"/>
      <c r="O12" t="s">
        <v>513</v>
      </c>
    </row>
    <row r="13" spans="1:15" ht="20.100000000000001" customHeight="1">
      <c r="A13">
        <v>284</v>
      </c>
      <c r="B13" s="65">
        <v>6</v>
      </c>
      <c r="C13" s="100">
        <v>172338149</v>
      </c>
      <c r="D13" s="67" t="s">
        <v>474</v>
      </c>
      <c r="E13" s="68" t="s">
        <v>115</v>
      </c>
      <c r="F13" s="101" t="s">
        <v>451</v>
      </c>
      <c r="G13" s="101" t="s">
        <v>519</v>
      </c>
      <c r="H13" s="69"/>
      <c r="I13" s="70"/>
      <c r="J13" s="70"/>
      <c r="K13" s="70"/>
      <c r="L13" s="159" t="s">
        <v>512</v>
      </c>
      <c r="M13" s="160"/>
      <c r="N13" s="161"/>
      <c r="O13" t="s">
        <v>513</v>
      </c>
    </row>
    <row r="14" spans="1:15" ht="20.100000000000001" customHeight="1">
      <c r="A14">
        <v>285</v>
      </c>
      <c r="B14" s="65">
        <v>7</v>
      </c>
      <c r="C14" s="100">
        <v>162163181</v>
      </c>
      <c r="D14" s="67" t="s">
        <v>475</v>
      </c>
      <c r="E14" s="68" t="s">
        <v>121</v>
      </c>
      <c r="F14" s="101" t="s">
        <v>451</v>
      </c>
      <c r="G14" s="101" t="s">
        <v>592</v>
      </c>
      <c r="H14" s="69"/>
      <c r="I14" s="70"/>
      <c r="J14" s="70"/>
      <c r="K14" s="70"/>
      <c r="L14" s="159" t="s">
        <v>512</v>
      </c>
      <c r="M14" s="160"/>
      <c r="N14" s="161"/>
      <c r="O14" t="s">
        <v>513</v>
      </c>
    </row>
    <row r="15" spans="1:15" ht="20.100000000000001" customHeight="1">
      <c r="A15">
        <v>286</v>
      </c>
      <c r="B15" s="65">
        <v>8</v>
      </c>
      <c r="C15" s="100">
        <v>172338153</v>
      </c>
      <c r="D15" s="67" t="s">
        <v>476</v>
      </c>
      <c r="E15" s="68" t="s">
        <v>121</v>
      </c>
      <c r="F15" s="101" t="s">
        <v>451</v>
      </c>
      <c r="G15" s="101" t="s">
        <v>519</v>
      </c>
      <c r="H15" s="69"/>
      <c r="I15" s="70"/>
      <c r="J15" s="70"/>
      <c r="K15" s="70"/>
      <c r="L15" s="159" t="s">
        <v>512</v>
      </c>
      <c r="M15" s="160"/>
      <c r="N15" s="161"/>
      <c r="O15" t="s">
        <v>513</v>
      </c>
    </row>
    <row r="16" spans="1:15" ht="20.100000000000001" customHeight="1">
      <c r="A16">
        <v>287</v>
      </c>
      <c r="B16" s="65">
        <v>9</v>
      </c>
      <c r="C16" s="100">
        <v>1820264370</v>
      </c>
      <c r="D16" s="67" t="s">
        <v>305</v>
      </c>
      <c r="E16" s="68" t="s">
        <v>121</v>
      </c>
      <c r="F16" s="101" t="s">
        <v>451</v>
      </c>
      <c r="G16" s="101" t="s">
        <v>534</v>
      </c>
      <c r="H16" s="69"/>
      <c r="I16" s="70"/>
      <c r="J16" s="70"/>
      <c r="K16" s="70"/>
      <c r="L16" s="159" t="s">
        <v>512</v>
      </c>
      <c r="M16" s="160"/>
      <c r="N16" s="161"/>
      <c r="O16" t="s">
        <v>513</v>
      </c>
    </row>
    <row r="17" spans="1:15" ht="20.100000000000001" customHeight="1">
      <c r="A17">
        <v>288</v>
      </c>
      <c r="B17" s="65">
        <v>10</v>
      </c>
      <c r="C17" s="100">
        <v>172348412</v>
      </c>
      <c r="D17" s="67" t="s">
        <v>397</v>
      </c>
      <c r="E17" s="68" t="s">
        <v>477</v>
      </c>
      <c r="F17" s="101" t="s">
        <v>451</v>
      </c>
      <c r="G17" s="101" t="s">
        <v>511</v>
      </c>
      <c r="H17" s="69"/>
      <c r="I17" s="70"/>
      <c r="J17" s="70"/>
      <c r="K17" s="70"/>
      <c r="L17" s="159" t="s">
        <v>512</v>
      </c>
      <c r="M17" s="160"/>
      <c r="N17" s="161"/>
      <c r="O17" t="s">
        <v>513</v>
      </c>
    </row>
    <row r="18" spans="1:15" ht="20.100000000000001" customHeight="1">
      <c r="A18">
        <v>289</v>
      </c>
      <c r="B18" s="65">
        <v>11</v>
      </c>
      <c r="C18" s="100">
        <v>1820266087</v>
      </c>
      <c r="D18" s="67" t="s">
        <v>478</v>
      </c>
      <c r="E18" s="68" t="s">
        <v>479</v>
      </c>
      <c r="F18" s="101" t="s">
        <v>451</v>
      </c>
      <c r="G18" s="101" t="s">
        <v>534</v>
      </c>
      <c r="H18" s="69"/>
      <c r="I18" s="70"/>
      <c r="J18" s="70"/>
      <c r="K18" s="70"/>
      <c r="L18" s="159" t="s">
        <v>512</v>
      </c>
      <c r="M18" s="160"/>
      <c r="N18" s="161"/>
      <c r="O18" t="s">
        <v>513</v>
      </c>
    </row>
    <row r="19" spans="1:15" ht="20.100000000000001" customHeight="1">
      <c r="A19">
        <v>290</v>
      </c>
      <c r="B19" s="65">
        <v>12</v>
      </c>
      <c r="C19" s="100">
        <v>162233575</v>
      </c>
      <c r="D19" s="67" t="s">
        <v>480</v>
      </c>
      <c r="E19" s="68" t="s">
        <v>389</v>
      </c>
      <c r="F19" s="101" t="s">
        <v>451</v>
      </c>
      <c r="G19" s="101" t="s">
        <v>528</v>
      </c>
      <c r="H19" s="69"/>
      <c r="I19" s="70"/>
      <c r="J19" s="70"/>
      <c r="K19" s="70"/>
      <c r="L19" s="159" t="s">
        <v>512</v>
      </c>
      <c r="M19" s="160"/>
      <c r="N19" s="161"/>
      <c r="O19" t="s">
        <v>513</v>
      </c>
    </row>
    <row r="20" spans="1:15" ht="20.100000000000001" customHeight="1">
      <c r="A20">
        <v>291</v>
      </c>
      <c r="B20" s="65">
        <v>13</v>
      </c>
      <c r="C20" s="100">
        <v>172127612</v>
      </c>
      <c r="D20" s="67" t="s">
        <v>481</v>
      </c>
      <c r="E20" s="68" t="s">
        <v>482</v>
      </c>
      <c r="F20" s="101" t="s">
        <v>451</v>
      </c>
      <c r="G20" s="101" t="s">
        <v>546</v>
      </c>
      <c r="H20" s="69"/>
      <c r="I20" s="70"/>
      <c r="J20" s="70"/>
      <c r="K20" s="70"/>
      <c r="L20" s="159" t="s">
        <v>512</v>
      </c>
      <c r="M20" s="160"/>
      <c r="N20" s="161"/>
      <c r="O20" t="s">
        <v>513</v>
      </c>
    </row>
    <row r="21" spans="1:15" ht="20.100000000000001" customHeight="1">
      <c r="A21">
        <v>292</v>
      </c>
      <c r="B21" s="65">
        <v>14</v>
      </c>
      <c r="C21" s="100">
        <v>172338214</v>
      </c>
      <c r="D21" s="67" t="s">
        <v>483</v>
      </c>
      <c r="E21" s="68" t="s">
        <v>125</v>
      </c>
      <c r="F21" s="101" t="s">
        <v>451</v>
      </c>
      <c r="G21" s="101" t="s">
        <v>588</v>
      </c>
      <c r="H21" s="69"/>
      <c r="I21" s="70"/>
      <c r="J21" s="70"/>
      <c r="K21" s="70"/>
      <c r="L21" s="159" t="s">
        <v>512</v>
      </c>
      <c r="M21" s="160"/>
      <c r="N21" s="161"/>
      <c r="O21" t="s">
        <v>513</v>
      </c>
    </row>
    <row r="22" spans="1:15" ht="20.100000000000001" customHeight="1">
      <c r="A22">
        <v>293</v>
      </c>
      <c r="B22" s="65">
        <v>15</v>
      </c>
      <c r="C22" s="100">
        <v>1820266233</v>
      </c>
      <c r="D22" s="67" t="s">
        <v>484</v>
      </c>
      <c r="E22" s="68" t="s">
        <v>127</v>
      </c>
      <c r="F22" s="101" t="s">
        <v>451</v>
      </c>
      <c r="G22" s="101" t="s">
        <v>516</v>
      </c>
      <c r="H22" s="69"/>
      <c r="I22" s="70"/>
      <c r="J22" s="70"/>
      <c r="K22" s="70"/>
      <c r="L22" s="159" t="s">
        <v>512</v>
      </c>
      <c r="M22" s="160"/>
      <c r="N22" s="161"/>
      <c r="O22" t="s">
        <v>513</v>
      </c>
    </row>
    <row r="23" spans="1:15" ht="20.100000000000001" customHeight="1">
      <c r="A23">
        <v>294</v>
      </c>
      <c r="B23" s="65">
        <v>16</v>
      </c>
      <c r="C23" s="100">
        <v>172348303</v>
      </c>
      <c r="D23" s="67" t="s">
        <v>485</v>
      </c>
      <c r="E23" s="68" t="s">
        <v>304</v>
      </c>
      <c r="F23" s="101" t="s">
        <v>451</v>
      </c>
      <c r="G23" s="101" t="s">
        <v>593</v>
      </c>
      <c r="H23" s="69"/>
      <c r="I23" s="70"/>
      <c r="J23" s="70"/>
      <c r="K23" s="70"/>
      <c r="L23" s="159">
        <v>99090</v>
      </c>
      <c r="M23" s="160"/>
      <c r="N23" s="161"/>
      <c r="O23" t="s">
        <v>513</v>
      </c>
    </row>
    <row r="24" spans="1:15" ht="20.100000000000001" customHeight="1">
      <c r="A24">
        <v>295</v>
      </c>
      <c r="B24" s="65">
        <v>17</v>
      </c>
      <c r="C24" s="100">
        <v>172127619</v>
      </c>
      <c r="D24" s="67" t="s">
        <v>486</v>
      </c>
      <c r="E24" s="68" t="s">
        <v>487</v>
      </c>
      <c r="F24" s="101" t="s">
        <v>451</v>
      </c>
      <c r="G24" s="101" t="s">
        <v>546</v>
      </c>
      <c r="H24" s="69"/>
      <c r="I24" s="70"/>
      <c r="J24" s="70"/>
      <c r="K24" s="70"/>
      <c r="L24" s="159" t="s">
        <v>512</v>
      </c>
      <c r="M24" s="160"/>
      <c r="N24" s="161"/>
      <c r="O24" t="s">
        <v>513</v>
      </c>
    </row>
    <row r="25" spans="1:15" ht="20.100000000000001" customHeight="1">
      <c r="A25">
        <v>296</v>
      </c>
      <c r="B25" s="65">
        <v>18</v>
      </c>
      <c r="C25" s="100">
        <v>172257344</v>
      </c>
      <c r="D25" s="67" t="s">
        <v>383</v>
      </c>
      <c r="E25" s="68" t="s">
        <v>138</v>
      </c>
      <c r="F25" s="101" t="s">
        <v>451</v>
      </c>
      <c r="G25" s="101" t="s">
        <v>587</v>
      </c>
      <c r="H25" s="69"/>
      <c r="I25" s="70"/>
      <c r="J25" s="70"/>
      <c r="K25" s="70"/>
      <c r="L25" s="159" t="s">
        <v>512</v>
      </c>
      <c r="M25" s="160"/>
      <c r="N25" s="161"/>
      <c r="O25" t="s">
        <v>513</v>
      </c>
    </row>
    <row r="26" spans="1:15" ht="20.100000000000001" customHeight="1">
      <c r="A26">
        <v>297</v>
      </c>
      <c r="B26" s="65">
        <v>19</v>
      </c>
      <c r="C26" s="100">
        <v>172257350</v>
      </c>
      <c r="D26" s="67" t="s">
        <v>488</v>
      </c>
      <c r="E26" s="68" t="s">
        <v>138</v>
      </c>
      <c r="F26" s="101" t="s">
        <v>451</v>
      </c>
      <c r="G26" s="101" t="s">
        <v>587</v>
      </c>
      <c r="H26" s="69"/>
      <c r="I26" s="70"/>
      <c r="J26" s="70"/>
      <c r="K26" s="70"/>
      <c r="L26" s="159" t="s">
        <v>512</v>
      </c>
      <c r="M26" s="160"/>
      <c r="N26" s="161"/>
      <c r="O26" t="s">
        <v>513</v>
      </c>
    </row>
    <row r="27" spans="1:15" ht="20.100000000000001" customHeight="1">
      <c r="A27">
        <v>298</v>
      </c>
      <c r="B27" s="65">
        <v>20</v>
      </c>
      <c r="C27" s="100">
        <v>172257336</v>
      </c>
      <c r="D27" s="67" t="s">
        <v>288</v>
      </c>
      <c r="E27" s="68" t="s">
        <v>211</v>
      </c>
      <c r="F27" s="101" t="s">
        <v>451</v>
      </c>
      <c r="G27" s="101" t="s">
        <v>587</v>
      </c>
      <c r="H27" s="69"/>
      <c r="I27" s="70"/>
      <c r="J27" s="70"/>
      <c r="K27" s="70"/>
      <c r="L27" s="159" t="s">
        <v>512</v>
      </c>
      <c r="M27" s="160"/>
      <c r="N27" s="161"/>
      <c r="O27" t="s">
        <v>513</v>
      </c>
    </row>
    <row r="28" spans="1:15" ht="20.100000000000001" customHeight="1">
      <c r="A28">
        <v>299</v>
      </c>
      <c r="B28" s="65">
        <v>21</v>
      </c>
      <c r="C28" s="100">
        <v>172257347</v>
      </c>
      <c r="D28" s="67" t="s">
        <v>404</v>
      </c>
      <c r="E28" s="68" t="s">
        <v>211</v>
      </c>
      <c r="F28" s="101" t="s">
        <v>451</v>
      </c>
      <c r="G28" s="101" t="s">
        <v>587</v>
      </c>
      <c r="H28" s="69"/>
      <c r="I28" s="70"/>
      <c r="J28" s="70"/>
      <c r="K28" s="70"/>
      <c r="L28" s="159" t="s">
        <v>512</v>
      </c>
      <c r="M28" s="160"/>
      <c r="N28" s="161"/>
      <c r="O28" t="s">
        <v>513</v>
      </c>
    </row>
    <row r="29" spans="1:15" ht="20.100000000000001" customHeight="1">
      <c r="A29">
        <v>300</v>
      </c>
      <c r="B29" s="65">
        <v>22</v>
      </c>
      <c r="C29" s="100">
        <v>172257339</v>
      </c>
      <c r="D29" s="67" t="s">
        <v>331</v>
      </c>
      <c r="E29" s="68" t="s">
        <v>489</v>
      </c>
      <c r="F29" s="101" t="s">
        <v>451</v>
      </c>
      <c r="G29" s="101" t="s">
        <v>587</v>
      </c>
      <c r="H29" s="69"/>
      <c r="I29" s="70"/>
      <c r="J29" s="70"/>
      <c r="K29" s="70"/>
      <c r="L29" s="159" t="s">
        <v>512</v>
      </c>
      <c r="M29" s="160"/>
      <c r="N29" s="161"/>
      <c r="O29" t="s">
        <v>513</v>
      </c>
    </row>
    <row r="30" spans="1:15" ht="20.100000000000001" customHeight="1">
      <c r="A30">
        <v>301</v>
      </c>
      <c r="B30" s="65">
        <v>23</v>
      </c>
      <c r="C30" s="100">
        <v>1826268109</v>
      </c>
      <c r="D30" s="67" t="s">
        <v>490</v>
      </c>
      <c r="E30" s="68" t="s">
        <v>162</v>
      </c>
      <c r="F30" s="101">
        <v>0</v>
      </c>
      <c r="G30" s="101" t="s">
        <v>491</v>
      </c>
      <c r="H30" s="69"/>
      <c r="I30" s="70"/>
      <c r="J30" s="70"/>
      <c r="K30" s="70"/>
      <c r="L30" s="159" t="s">
        <v>492</v>
      </c>
      <c r="M30" s="160"/>
      <c r="N30" s="161"/>
      <c r="O30" t="s">
        <v>513</v>
      </c>
    </row>
    <row r="31" spans="1:15" ht="20.100000000000001" customHeight="1">
      <c r="A31">
        <v>302</v>
      </c>
      <c r="B31" s="65">
        <v>24</v>
      </c>
      <c r="C31" s="100">
        <v>1821124000</v>
      </c>
      <c r="D31" s="67" t="s">
        <v>362</v>
      </c>
      <c r="E31" s="68" t="s">
        <v>433</v>
      </c>
      <c r="F31" s="101" t="s">
        <v>493</v>
      </c>
      <c r="G31" s="101" t="s">
        <v>550</v>
      </c>
      <c r="H31" s="69"/>
      <c r="I31" s="70"/>
      <c r="J31" s="70"/>
      <c r="K31" s="70"/>
      <c r="L31" s="159" t="s">
        <v>494</v>
      </c>
      <c r="M31" s="160"/>
      <c r="N31" s="161"/>
      <c r="O31" t="s">
        <v>513</v>
      </c>
    </row>
  </sheetData>
  <mergeCells count="40"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1 A8:A31 G6:G31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13</vt:i4>
      </vt:variant>
    </vt:vector>
  </HeadingPairs>
  <TitlesOfParts>
    <vt:vector size="32" baseType="lpstr">
      <vt:lpstr>IN DS LOP</vt:lpstr>
      <vt:lpstr>IN DS LOP (2)</vt:lpstr>
      <vt:lpstr>IN DS LOP (3)</vt:lpstr>
      <vt:lpstr>IN DS LOP (4)</vt:lpstr>
      <vt:lpstr>DSTHI (3)</vt:lpstr>
      <vt:lpstr>TONGHOP</vt:lpstr>
      <vt:lpstr>Phòng 302-1</vt:lpstr>
      <vt:lpstr>Phòng 302-2</vt:lpstr>
      <vt:lpstr>Phòng 304-1</vt:lpstr>
      <vt:lpstr>Phòng 304-2</vt:lpstr>
      <vt:lpstr>Phòng 307-1</vt:lpstr>
      <vt:lpstr>Phòng 307-2</vt:lpstr>
      <vt:lpstr>Phòng 310-1</vt:lpstr>
      <vt:lpstr>Phòng 310-2</vt:lpstr>
      <vt:lpstr>Phòng 407-1</vt:lpstr>
      <vt:lpstr>Phòng 407-2</vt:lpstr>
      <vt:lpstr>Phòng 301</vt:lpstr>
      <vt:lpstr>Phòng 303</vt:lpstr>
      <vt:lpstr>Phòng 305</vt:lpstr>
      <vt:lpstr>'Phòng 301'!Print_Titles</vt:lpstr>
      <vt:lpstr>'Phòng 302-1'!Print_Titles</vt:lpstr>
      <vt:lpstr>'Phòng 302-2'!Print_Titles</vt:lpstr>
      <vt:lpstr>'Phòng 303'!Print_Titles</vt:lpstr>
      <vt:lpstr>'Phòng 304-1'!Print_Titles</vt:lpstr>
      <vt:lpstr>'Phòng 304-2'!Print_Titles</vt:lpstr>
      <vt:lpstr>'Phòng 305'!Print_Titles</vt:lpstr>
      <vt:lpstr>'Phòng 307-1'!Print_Titles</vt:lpstr>
      <vt:lpstr>'Phòng 307-2'!Print_Titles</vt:lpstr>
      <vt:lpstr>'Phòng 310-1'!Print_Titles</vt:lpstr>
      <vt:lpstr>'Phòng 310-2'!Print_Titles</vt:lpstr>
      <vt:lpstr>'Phòng 407-1'!Print_Titles</vt:lpstr>
      <vt:lpstr>'Phòng 407-2'!Print_Titles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cp:lastPrinted>2014-06-02T07:27:09Z</cp:lastPrinted>
  <dcterms:created xsi:type="dcterms:W3CDTF">2009-04-20T08:11:00Z</dcterms:created>
  <dcterms:modified xsi:type="dcterms:W3CDTF">2014-06-02T11:06:58Z</dcterms:modified>
</cp:coreProperties>
</file>